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1n\Desktop\Объект\"/>
    </mc:Choice>
  </mc:AlternateContent>
  <bookViews>
    <workbookView xWindow="0" yWindow="0" windowWidth="20490" windowHeight="7755"/>
  </bookViews>
  <sheets>
    <sheet name="Phase I" sheetId="1" r:id="rId1"/>
    <sheet name="Phase II" sheetId="2" r:id="rId2"/>
  </sheets>
  <definedNames>
    <definedName name="_xlnm._FilterDatabase" localSheetId="0" hidden="1">'Phase I'!$B$1:$B$271</definedName>
    <definedName name="_xlnm._FilterDatabase" localSheetId="1" hidden="1">'Phase II'!$E$1:$E$354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5" i="2" l="1"/>
  <c r="C395" i="2" s="1"/>
  <c r="D394" i="2"/>
  <c r="B394" i="2"/>
  <c r="C394" i="2" s="1"/>
  <c r="C393" i="2"/>
  <c r="C392" i="2"/>
  <c r="C391" i="2"/>
  <c r="C390" i="2"/>
  <c r="C389" i="2"/>
  <c r="C388" i="2"/>
  <c r="C387" i="2"/>
  <c r="C382" i="2"/>
  <c r="B381" i="2"/>
  <c r="C381" i="2" s="1"/>
  <c r="D380" i="2"/>
  <c r="B380" i="2"/>
  <c r="C380" i="2" s="1"/>
  <c r="C379" i="2"/>
  <c r="C378" i="2"/>
  <c r="C377" i="2"/>
  <c r="C376" i="2"/>
  <c r="C375" i="2"/>
  <c r="C374" i="2"/>
  <c r="C373" i="2"/>
  <c r="C372" i="2"/>
  <c r="C367" i="2"/>
  <c r="C366" i="2"/>
  <c r="C365" i="2"/>
  <c r="B364" i="2"/>
  <c r="C364" i="2" s="1"/>
  <c r="C363" i="2"/>
  <c r="C362" i="2"/>
  <c r="C361" i="2"/>
  <c r="C360" i="2"/>
  <c r="C359" i="2"/>
  <c r="C354" i="2"/>
  <c r="B353" i="2"/>
  <c r="C353" i="2" s="1"/>
  <c r="C352" i="2"/>
  <c r="B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2" i="2"/>
  <c r="C331" i="2"/>
  <c r="B331" i="2"/>
  <c r="B330" i="2"/>
  <c r="C330" i="2" s="1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2" i="2"/>
  <c r="B311" i="2"/>
  <c r="C311" i="2" s="1"/>
  <c r="B310" i="2"/>
  <c r="C310" i="2" s="1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3" i="2"/>
  <c r="B282" i="2"/>
  <c r="C282" i="2" s="1"/>
  <c r="B281" i="2"/>
  <c r="C281" i="2" s="1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4" i="2"/>
  <c r="C253" i="2"/>
  <c r="B253" i="2"/>
  <c r="B252" i="2"/>
  <c r="C252" i="2" s="1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5" i="2"/>
  <c r="C224" i="2"/>
  <c r="B224" i="2"/>
  <c r="B223" i="2"/>
  <c r="C223" i="2" s="1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B174" i="2"/>
  <c r="C174" i="2" s="1"/>
  <c r="B173" i="2"/>
  <c r="C173" i="2" s="1"/>
  <c r="C162" i="2"/>
  <c r="B161" i="2"/>
  <c r="C161" i="2" s="1"/>
  <c r="D160" i="2"/>
  <c r="D172" i="2" s="1"/>
  <c r="B160" i="2"/>
  <c r="C160" i="2" s="1"/>
  <c r="C159" i="2"/>
  <c r="C158" i="2"/>
  <c r="C157" i="2"/>
  <c r="C156" i="2"/>
  <c r="C155" i="2"/>
  <c r="C154" i="2"/>
  <c r="C153" i="2"/>
  <c r="C152" i="2"/>
  <c r="C145" i="2"/>
  <c r="B144" i="2"/>
  <c r="C144" i="2" s="1"/>
  <c r="D143" i="2"/>
  <c r="C143" i="2"/>
  <c r="B143" i="2"/>
  <c r="C142" i="2"/>
  <c r="C141" i="2"/>
  <c r="C140" i="2"/>
  <c r="C139" i="2"/>
  <c r="C138" i="2"/>
  <c r="C137" i="2"/>
  <c r="C136" i="2"/>
  <c r="C135" i="2"/>
  <c r="C130" i="2"/>
  <c r="C129" i="2"/>
  <c r="B129" i="2"/>
  <c r="D128" i="2"/>
  <c r="B128" i="2"/>
  <c r="C128" i="2" s="1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07" i="2"/>
  <c r="B106" i="2"/>
  <c r="C106" i="2" s="1"/>
  <c r="D105" i="2"/>
  <c r="B105" i="2"/>
  <c r="C105" i="2" s="1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4" i="2"/>
  <c r="B83" i="2"/>
  <c r="B172" i="2" s="1"/>
  <c r="C172" i="2" s="1"/>
  <c r="D82" i="2"/>
  <c r="B82" i="2"/>
  <c r="C82" i="2" s="1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1" i="2"/>
  <c r="B60" i="2"/>
  <c r="C60" i="2" s="1"/>
  <c r="D59" i="2"/>
  <c r="C59" i="2"/>
  <c r="B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38" i="2"/>
  <c r="C37" i="2"/>
  <c r="B37" i="2"/>
  <c r="D36" i="2"/>
  <c r="B36" i="2"/>
  <c r="C36" i="2" s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5" i="2"/>
  <c r="B14" i="2"/>
  <c r="C14" i="2" s="1"/>
  <c r="C13" i="2"/>
  <c r="B12" i="2"/>
  <c r="C12" i="2" s="1"/>
  <c r="C11" i="2"/>
  <c r="C10" i="2"/>
  <c r="C9" i="2"/>
  <c r="C8" i="2"/>
  <c r="C7" i="2"/>
  <c r="C4" i="2"/>
  <c r="C271" i="1"/>
  <c r="B270" i="1"/>
  <c r="C270" i="1" s="1"/>
  <c r="C269" i="1"/>
  <c r="C268" i="1"/>
  <c r="B268" i="1"/>
  <c r="C267" i="1"/>
  <c r="C266" i="1"/>
  <c r="C265" i="1"/>
  <c r="C264" i="1"/>
  <c r="C263" i="1"/>
  <c r="C262" i="1"/>
  <c r="C256" i="1"/>
  <c r="C255" i="1"/>
  <c r="C254" i="1"/>
  <c r="C253" i="1"/>
  <c r="C252" i="1"/>
  <c r="C251" i="1"/>
  <c r="C250" i="1"/>
  <c r="C249" i="1"/>
  <c r="C248" i="1"/>
  <c r="C246" i="1"/>
  <c r="C245" i="1"/>
  <c r="C244" i="1"/>
  <c r="C243" i="1"/>
  <c r="C242" i="1"/>
  <c r="C241" i="1"/>
  <c r="C240" i="1"/>
  <c r="C239" i="1"/>
  <c r="C238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87" i="1"/>
  <c r="C86" i="1"/>
  <c r="C85" i="1"/>
  <c r="C84" i="1"/>
  <c r="C83" i="1"/>
  <c r="C81" i="1"/>
  <c r="C80" i="1"/>
  <c r="C79" i="1"/>
  <c r="C78" i="1"/>
  <c r="C77" i="1"/>
  <c r="C65" i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C50" i="1"/>
  <c r="C49" i="1"/>
  <c r="C48" i="1"/>
  <c r="C47" i="1"/>
  <c r="C45" i="1"/>
  <c r="C44" i="1"/>
  <c r="C43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C8" i="1"/>
  <c r="C7" i="1"/>
  <c r="C83" i="2" l="1"/>
  <c r="B171" i="2"/>
  <c r="C171" i="2" s="1"/>
</calcChain>
</file>

<file path=xl/sharedStrings.xml><?xml version="1.0" encoding="utf-8"?>
<sst xmlns="http://schemas.openxmlformats.org/spreadsheetml/2006/main" count="975" uniqueCount="554">
  <si>
    <t>Wolsthenholme Square &amp; Seel Street, Ropewalks, Liverpool - Block A</t>
  </si>
  <si>
    <t>BLOCK A</t>
  </si>
  <si>
    <t>BLOCK A (First Floor)</t>
  </si>
  <si>
    <t xml:space="preserve">Room </t>
  </si>
  <si>
    <t>Sq m</t>
  </si>
  <si>
    <t>Sq ft</t>
  </si>
  <si>
    <t>Bedroom</t>
  </si>
  <si>
    <t>Balcony/Terrace area (sq.m.)</t>
  </si>
  <si>
    <t>Price</t>
  </si>
  <si>
    <t>A101/DDA/1B</t>
  </si>
  <si>
    <t>-</t>
  </si>
  <si>
    <t>A102</t>
  </si>
  <si>
    <t>A103</t>
  </si>
  <si>
    <t>A104</t>
  </si>
  <si>
    <t>A105</t>
  </si>
  <si>
    <t>A106</t>
  </si>
  <si>
    <t>A107</t>
  </si>
  <si>
    <t>A108</t>
  </si>
  <si>
    <t>A109</t>
  </si>
  <si>
    <t>BLOCK A (Second Floor)</t>
  </si>
  <si>
    <t>A201/DDA/1B</t>
  </si>
  <si>
    <t>A202</t>
  </si>
  <si>
    <t>A203</t>
  </si>
  <si>
    <t>A204</t>
  </si>
  <si>
    <t>A205</t>
  </si>
  <si>
    <t>A206</t>
  </si>
  <si>
    <t>A207</t>
  </si>
  <si>
    <t>A208</t>
  </si>
  <si>
    <t>A209</t>
  </si>
  <si>
    <t>BLOCK A (Third Floor)</t>
  </si>
  <si>
    <t>A301/DDA/1B</t>
  </si>
  <si>
    <t>A302</t>
  </si>
  <si>
    <t>A303</t>
  </si>
  <si>
    <t>A304</t>
  </si>
  <si>
    <t>A305</t>
  </si>
  <si>
    <t>A306</t>
  </si>
  <si>
    <t>A307</t>
  </si>
  <si>
    <t>A308</t>
  </si>
  <si>
    <t>A309</t>
  </si>
  <si>
    <t>BLOCK A (Fourth Floor)</t>
  </si>
  <si>
    <t>A401/DDA</t>
  </si>
  <si>
    <t>A402</t>
  </si>
  <si>
    <t>A403</t>
  </si>
  <si>
    <t>A404</t>
  </si>
  <si>
    <t>A405</t>
  </si>
  <si>
    <t>A406</t>
  </si>
  <si>
    <t>A407</t>
  </si>
  <si>
    <t>A408</t>
  </si>
  <si>
    <t>A409</t>
  </si>
  <si>
    <t>BLOCK A (Fifth Floor)</t>
  </si>
  <si>
    <t>A501/DDA</t>
  </si>
  <si>
    <t>A502</t>
  </si>
  <si>
    <t>A503</t>
  </si>
  <si>
    <t>A504</t>
  </si>
  <si>
    <t>A505</t>
  </si>
  <si>
    <t>A506</t>
  </si>
  <si>
    <t>A507</t>
  </si>
  <si>
    <t>A508</t>
  </si>
  <si>
    <t>A509</t>
  </si>
  <si>
    <t>BLOCK A (Sixth Floor)</t>
  </si>
  <si>
    <t>A601/DDA/1B</t>
  </si>
  <si>
    <t>A602</t>
  </si>
  <si>
    <t>A603</t>
  </si>
  <si>
    <t>A604</t>
  </si>
  <si>
    <t>A605</t>
  </si>
  <si>
    <t>A606</t>
  </si>
  <si>
    <t>A607</t>
  </si>
  <si>
    <t>A608</t>
  </si>
  <si>
    <t>A609</t>
  </si>
  <si>
    <t>BLOCK A (Seventh Floor)</t>
  </si>
  <si>
    <t>A701/DDA/1B</t>
  </si>
  <si>
    <t>A702</t>
  </si>
  <si>
    <t>A703</t>
  </si>
  <si>
    <t>A704</t>
  </si>
  <si>
    <t>A705</t>
  </si>
  <si>
    <t>A706</t>
  </si>
  <si>
    <t>A707</t>
  </si>
  <si>
    <t>A708</t>
  </si>
  <si>
    <t>A709</t>
  </si>
  <si>
    <t>BLOCK A (Eighth Floor)</t>
  </si>
  <si>
    <t>A801/DDA/1B</t>
  </si>
  <si>
    <t>A802</t>
  </si>
  <si>
    <t>A803</t>
  </si>
  <si>
    <t>A804</t>
  </si>
  <si>
    <t>A805</t>
  </si>
  <si>
    <t>BLOCK A (Ninth Floor)</t>
  </si>
  <si>
    <t>A901/DDA/1B</t>
  </si>
  <si>
    <t>A902</t>
  </si>
  <si>
    <t>A903</t>
  </si>
  <si>
    <t>A904</t>
  </si>
  <si>
    <t>A905</t>
  </si>
  <si>
    <t>Wolsthenholme Square &amp; Seel Street, Ropewalks, Liverpool - BLOCK B</t>
  </si>
  <si>
    <t>BLOCK B</t>
  </si>
  <si>
    <t>BLOCK B (First Floor)</t>
  </si>
  <si>
    <t>B101</t>
  </si>
  <si>
    <t>B102</t>
  </si>
  <si>
    <t>B103</t>
  </si>
  <si>
    <t>B104/DDA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</si>
  <si>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</si>
  <si>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</si>
  <si>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</si>
  <si>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</si>
  <si>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</si>
  <si>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</si>
  <si>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</si>
  <si>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</si>
  <si>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</si>
  <si>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</si>
  <si>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</si>
  <si>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B118/1B</t>
  </si>
  <si>
    <t>B119</t>
  </si>
  <si>
    <t>B120</t>
  </si>
  <si>
    <t>B121/DDA</t>
  </si>
  <si>
    <t>BLOCK B (Second Floor)</t>
  </si>
  <si>
    <t>B201</t>
  </si>
  <si>
    <t>B202</t>
  </si>
  <si>
    <t>B203</t>
  </si>
  <si>
    <t>B204/DDA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</si>
  <si>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</si>
  <si>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</si>
  <si>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</si>
  <si>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</si>
  <si>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</si>
  <si>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</si>
  <si>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</si>
  <si>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</si>
  <si>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</si>
  <si>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</si>
  <si>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</si>
  <si>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B218/1B</t>
  </si>
  <si>
    <t>B219</t>
  </si>
  <si>
    <t>B220</t>
  </si>
  <si>
    <t>B221/1B/DDA</t>
  </si>
  <si>
    <t>BLOCK B (Third Floor)</t>
  </si>
  <si>
    <t>B301</t>
  </si>
  <si>
    <t>B302</t>
  </si>
  <si>
    <t>B303</t>
  </si>
  <si>
    <t>B304/DDA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</si>
  <si>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</si>
  <si>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</si>
  <si>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</si>
  <si>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</si>
  <si>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</si>
  <si>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</si>
  <si>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</si>
  <si>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</si>
  <si>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</si>
  <si>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</si>
  <si>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</si>
  <si>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B318/1B</t>
  </si>
  <si>
    <t>B319</t>
  </si>
  <si>
    <t>B320</t>
  </si>
  <si>
    <t>B321/1B/DDA</t>
  </si>
  <si>
    <t>B401</t>
  </si>
  <si>
    <t>B402</t>
  </si>
  <si>
    <t>B403</t>
  </si>
  <si>
    <t>B404/DDA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</si>
  <si>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</si>
  <si>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</si>
  <si>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</si>
  <si>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</si>
  <si>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</si>
  <si>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</si>
  <si>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</si>
  <si>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</si>
  <si>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</si>
  <si>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</si>
  <si>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</si>
  <si>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B418/1B</t>
  </si>
  <si>
    <t>B419</t>
  </si>
  <si>
    <t>B420</t>
  </si>
  <si>
    <t>B421/1B/DDA</t>
  </si>
  <si>
    <t>BLOCK B (Fifth Floor)</t>
  </si>
  <si>
    <t>B501</t>
  </si>
  <si>
    <t>B502</t>
  </si>
  <si>
    <t>B503</t>
  </si>
  <si>
    <t>B504/DDA</t>
  </si>
  <si>
    <t>B505</t>
  </si>
  <si>
    <t>B506</t>
  </si>
  <si>
    <t>B507</t>
  </si>
  <si>
    <t>B508</t>
  </si>
  <si>
    <t>B509</t>
  </si>
  <si>
    <t>B510</t>
  </si>
  <si>
    <t>B511</t>
  </si>
  <si>
    <t>B512</t>
  </si>
  <si>
    <t>B513</t>
  </si>
  <si>
    <t>B514</t>
  </si>
  <si>
    <t>B515</t>
  </si>
  <si>
    <t>B518/1B</t>
  </si>
  <si>
    <t>B519</t>
  </si>
  <si>
    <t>B520</t>
  </si>
  <si>
    <t>B521/1B/DDA</t>
  </si>
  <si>
    <t>BLOCK B (Sixth Floor)</t>
  </si>
  <si>
    <t>B601</t>
  </si>
  <si>
    <t>B602</t>
  </si>
  <si>
    <t>B603</t>
  </si>
  <si>
    <t>B604/DDA</t>
  </si>
  <si>
    <t>B605</t>
  </si>
  <si>
    <t>B606</t>
  </si>
  <si>
    <t>B607</t>
  </si>
  <si>
    <t>B608</t>
  </si>
  <si>
    <t>B609</t>
  </si>
  <si>
    <t>B610</t>
  </si>
  <si>
    <t>B611</t>
  </si>
  <si>
    <t>B612</t>
  </si>
  <si>
    <t>B613</t>
  </si>
  <si>
    <t>B614</t>
  </si>
  <si>
    <t>B615</t>
  </si>
  <si>
    <t>B618/1B</t>
  </si>
  <si>
    <t>B619</t>
  </si>
  <si>
    <t>B620</t>
  </si>
  <si>
    <t>B621/1B/DDA</t>
  </si>
  <si>
    <t>BLOCK B (Seventh Floor)</t>
  </si>
  <si>
    <t>B701</t>
  </si>
  <si>
    <t>B702</t>
  </si>
  <si>
    <t>B703</t>
  </si>
  <si>
    <t>B704/DDA</t>
  </si>
  <si>
    <t>B705</t>
  </si>
  <si>
    <t>B706</t>
  </si>
  <si>
    <t>B707</t>
  </si>
  <si>
    <t>B708</t>
  </si>
  <si>
    <t>B709</t>
  </si>
  <si>
    <t>B710</t>
  </si>
  <si>
    <t>B711</t>
  </si>
  <si>
    <t>B712</t>
  </si>
  <si>
    <t>B713</t>
  </si>
  <si>
    <t>B714</t>
  </si>
  <si>
    <t>B715</t>
  </si>
  <si>
    <t>B718/1B</t>
  </si>
  <si>
    <t>B719</t>
  </si>
  <si>
    <t>B720</t>
  </si>
  <si>
    <t>B721/1B/DDA</t>
  </si>
  <si>
    <t>BLOCK B (Eighth Floor)</t>
  </si>
  <si>
    <t>B801/1B</t>
  </si>
  <si>
    <t>B802/1B</t>
  </si>
  <si>
    <t>B803/1B</t>
  </si>
  <si>
    <t>B804/1B</t>
  </si>
  <si>
    <t>B805/1B</t>
  </si>
  <si>
    <t>B806</t>
  </si>
  <si>
    <t>B807</t>
  </si>
  <si>
    <t>B811/1B/DDA</t>
  </si>
  <si>
    <t>Store</t>
  </si>
  <si>
    <t>BLOCK B (Ninth Floor)</t>
  </si>
  <si>
    <t>B901/1B</t>
  </si>
  <si>
    <t>B902/1B</t>
  </si>
  <si>
    <t>B903/1B</t>
  </si>
  <si>
    <t>B904/1B</t>
  </si>
  <si>
    <t>B905/1B</t>
  </si>
  <si>
    <t>B906</t>
  </si>
  <si>
    <t>B907</t>
  </si>
  <si>
    <t>B911/1B/DDA</t>
  </si>
  <si>
    <t>Number of potentially DDA-compliant rooms = 16</t>
  </si>
  <si>
    <t>BLOCK B (Ground Floor) - additional informatio</t>
  </si>
  <si>
    <t>Leisure/Commercial Unit 01</t>
  </si>
  <si>
    <t>Leisure/Commercial Unit 02</t>
  </si>
  <si>
    <t>Leisure/Commercial Unit 03</t>
  </si>
  <si>
    <t>Cycle Store</t>
  </si>
  <si>
    <t>56 capacity</t>
  </si>
  <si>
    <t>Bin Store</t>
  </si>
  <si>
    <t>12 bins</t>
  </si>
  <si>
    <t>Entrance Lobby</t>
  </si>
  <si>
    <t>Total Ground Flr Area</t>
  </si>
  <si>
    <t>Net residential area</t>
  </si>
  <si>
    <t>Net commercial area</t>
  </si>
  <si>
    <t>Gross area</t>
  </si>
  <si>
    <t>BLOCK C</t>
  </si>
  <si>
    <t>BLOCK C (Ground Floor)</t>
  </si>
  <si>
    <t>c. Net area (sq.m.)</t>
  </si>
  <si>
    <t>c. Net area (sq.ft.)</t>
  </si>
  <si>
    <t>Bins - C001</t>
  </si>
  <si>
    <t>Cycle Store - C002</t>
  </si>
  <si>
    <t>Plant room - C003</t>
  </si>
  <si>
    <t>Commercial unit - C004</t>
  </si>
  <si>
    <t>Lobby - C005</t>
  </si>
  <si>
    <t>Lobby - C006</t>
  </si>
  <si>
    <t>Commercial unit - C007</t>
  </si>
  <si>
    <t>Lobby - C008</t>
  </si>
  <si>
    <t>BLOCK C (First Floor)</t>
  </si>
  <si>
    <t>C101/DDA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</si>
  <si>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</si>
  <si>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</si>
  <si>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</si>
  <si>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</si>
  <si>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</si>
  <si>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</si>
  <si>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</si>
  <si>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</si>
  <si>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</si>
  <si>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</si>
  <si>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</si>
  <si>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</si>
  <si>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</si>
  <si>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</si>
  <si>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</si>
  <si>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Total First Flr Area</t>
  </si>
  <si>
    <t>BLOCK C (Second Floor)</t>
  </si>
  <si>
    <t>C201/DDA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</si>
  <si>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</si>
  <si>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</si>
  <si>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</si>
  <si>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</si>
  <si>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</si>
  <si>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</si>
  <si>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</si>
  <si>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</si>
  <si>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</si>
  <si>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</si>
  <si>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</si>
  <si>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</si>
  <si>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</si>
  <si>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</si>
  <si>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</si>
  <si>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Total Second Flr Area</t>
  </si>
  <si>
    <t>BLOCK C (Third Floor)</t>
  </si>
  <si>
    <t>C301/DDA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</si>
  <si>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</si>
  <si>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</si>
  <si>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</si>
  <si>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</si>
  <si>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</si>
  <si>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</si>
  <si>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</si>
  <si>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</si>
  <si>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</si>
  <si>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</si>
  <si>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</si>
  <si>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</si>
  <si>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</si>
  <si>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</si>
  <si>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</si>
  <si>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Total Third Flr Area</t>
  </si>
  <si>
    <t>BLOCK C (Fourth Floor)</t>
  </si>
  <si>
    <t>C401/DDA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</si>
  <si>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</si>
  <si>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</si>
  <si>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</si>
  <si>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</si>
  <si>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</si>
  <si>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</si>
  <si>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</si>
  <si>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</si>
  <si>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</si>
  <si>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</si>
  <si>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</si>
  <si>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</si>
  <si>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</si>
  <si>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</si>
  <si>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</si>
  <si>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Total Fourth Flr Area</t>
  </si>
  <si>
    <t>BLOCK C (Fifth Floor)</t>
  </si>
  <si>
    <t>C501/DDA</t>
  </si>
  <si>
    <t>C502</t>
  </si>
  <si>
    <t>C503</t>
  </si>
  <si>
    <t>C504</t>
  </si>
  <si>
    <t>C505</t>
  </si>
  <si>
    <t>C506</t>
  </si>
  <si>
    <t>C507</t>
  </si>
  <si>
    <t>C508</t>
  </si>
  <si>
    <t>C509</t>
  </si>
  <si>
    <t>C510</t>
  </si>
  <si>
    <t>C511</t>
  </si>
  <si>
    <t>C512</t>
  </si>
  <si>
    <t>C513</t>
  </si>
  <si>
    <t>C514</t>
  </si>
  <si>
    <t>C515</t>
  </si>
  <si>
    <t>C516</t>
  </si>
  <si>
    <t>Total Fifth Flr Area</t>
  </si>
  <si>
    <t>BLOCK C (Sixth Floor)</t>
  </si>
  <si>
    <t>C601/1B/DDA</t>
  </si>
  <si>
    <t>C602/1B</t>
  </si>
  <si>
    <t>C603/1B</t>
  </si>
  <si>
    <t>C604/1B</t>
  </si>
  <si>
    <t>C605/1B</t>
  </si>
  <si>
    <t>C606/1B</t>
  </si>
  <si>
    <t>C607/1B</t>
  </si>
  <si>
    <t>C608/1B</t>
  </si>
  <si>
    <t>Total Sixth Flr Area</t>
  </si>
  <si>
    <t xml:space="preserve">Note: All net room and gross areas exclude private balcony/terrace space. </t>
  </si>
  <si>
    <t>BLOCK C (Seventh Floor)</t>
  </si>
  <si>
    <t>C701/1B</t>
  </si>
  <si>
    <t>C702/1B</t>
  </si>
  <si>
    <t>C703/1B</t>
  </si>
  <si>
    <t>C704/1B</t>
  </si>
  <si>
    <t>C705/1B</t>
  </si>
  <si>
    <t>C706/1B</t>
  </si>
  <si>
    <t>C707/1B</t>
  </si>
  <si>
    <t>C708/1B</t>
  </si>
  <si>
    <t>Total Seventh Flr Area</t>
  </si>
  <si>
    <t>BLOCK C - SUMMARY</t>
  </si>
  <si>
    <t>Bedrooms</t>
  </si>
  <si>
    <t>Total Flr Area</t>
  </si>
  <si>
    <t xml:space="preserve">Net residential area </t>
  </si>
  <si>
    <t xml:space="preserve">Net commercial area </t>
  </si>
  <si>
    <t xml:space="preserve">Total gross area </t>
  </si>
  <si>
    <t>Number of potentially DDA-compliant rooms = 6</t>
  </si>
  <si>
    <t xml:space="preserve">Definitions: </t>
  </si>
  <si>
    <t>Total Floor Area - the combined sum of the areas of all rooms</t>
  </si>
  <si>
    <t xml:space="preserve">Net Area - the combined sum of the areas of all 'lettable' rooms such as bedrooms and commercial units </t>
  </si>
  <si>
    <t>Gross Area - the overall internal floor area, including  circulation space, as measured from the internal surface of each external wall</t>
  </si>
  <si>
    <t xml:space="preserve">Note; all areas are: </t>
  </si>
  <si>
    <t>• Approximate</t>
  </si>
  <si>
    <t>• Subject to detailed site survey</t>
  </si>
  <si>
    <t>• Subject to detailed planning consent</t>
  </si>
  <si>
    <t>• Subject to building regulations approval</t>
  </si>
  <si>
    <t>Wolsthenholme Square &amp; Seel Street, Ropewalks, Liverpool - Block D</t>
  </si>
  <si>
    <t>BLOCK D</t>
  </si>
  <si>
    <t>balcony terrace</t>
  </si>
  <si>
    <t>D101</t>
  </si>
  <si>
    <t>D102</t>
  </si>
  <si>
    <t>D103</t>
  </si>
  <si>
    <t>D104</t>
  </si>
  <si>
    <t>D105</t>
  </si>
  <si>
    <t>D106</t>
  </si>
  <si>
    <t>D107/DDA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</si>
  <si>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</si>
  <si>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</si>
  <si>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</si>
  <si>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</si>
  <si>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</si>
  <si>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</si>
  <si>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</si>
  <si>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</si>
  <si>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</si>
  <si>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</si>
  <si>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</si>
  <si>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</si>
  <si>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</si>
  <si>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</si>
  <si>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D122/DDA</t>
  </si>
  <si>
    <t>BLOCK D (Second Floor)</t>
  </si>
  <si>
    <t>D201</t>
  </si>
  <si>
    <t>D202</t>
  </si>
  <si>
    <t>D203</t>
  </si>
  <si>
    <t>D204</t>
  </si>
  <si>
    <t>D205</t>
  </si>
  <si>
    <t>D206</t>
  </si>
  <si>
    <t>D207/DDA</t>
  </si>
  <si>
    <t>D208</t>
  </si>
  <si>
    <t>D209</t>
  </si>
  <si>
    <t>D210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</si>
  <si>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</si>
  <si>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</si>
  <si>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</si>
  <si>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</si>
  <si>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</si>
  <si>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</si>
  <si>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</si>
  <si>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</si>
  <si>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</si>
  <si>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D220</t>
  </si>
  <si>
    <t>D221</t>
  </si>
  <si>
    <t>D222/DDA</t>
  </si>
  <si>
    <t>BLOCK D (Third Floor)</t>
  </si>
  <si>
    <t>D301</t>
  </si>
  <si>
    <t>D302</t>
  </si>
  <si>
    <t>D303</t>
  </si>
  <si>
    <t>D304</t>
  </si>
  <si>
    <t>D305</t>
  </si>
  <si>
    <t>D306</t>
  </si>
  <si>
    <t>D307/DDA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</si>
  <si>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</si>
  <si>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</si>
  <si>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</si>
  <si>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</si>
  <si>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</si>
  <si>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</si>
  <si>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</si>
  <si>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</si>
  <si>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</si>
  <si>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</si>
  <si>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</si>
  <si>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</si>
  <si>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</si>
  <si>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</si>
  <si>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D322/DDA</t>
  </si>
  <si>
    <t>BLOCK D (Fourth Floor)</t>
  </si>
  <si>
    <t>D401</t>
  </si>
  <si>
    <t>D402</t>
  </si>
  <si>
    <t>D403</t>
  </si>
  <si>
    <t>D404</t>
  </si>
  <si>
    <t>D405</t>
  </si>
  <si>
    <t>D406</t>
  </si>
  <si>
    <t>D407/DDA</t>
  </si>
  <si>
    <t>D408</t>
  </si>
  <si>
    <t>D409</t>
  </si>
  <si>
    <t>D410</t>
  </si>
  <si>
    <t>D411</t>
  </si>
  <si>
    <t>D412</t>
  </si>
  <si>
    <t>D413</t>
  </si>
  <si>
    <t>D414</t>
  </si>
  <si>
    <t>D415</t>
  </si>
  <si>
    <t>D416</t>
  </si>
  <si>
    <t>D417</t>
  </si>
  <si>
    <t>D418</t>
  </si>
  <si>
    <t>D419</t>
  </si>
  <si>
    <t>D420</t>
  </si>
  <si>
    <t>D421</t>
  </si>
  <si>
    <t>D422/DDA</t>
  </si>
  <si>
    <t>BLOCK D (Fifth Floor)</t>
  </si>
  <si>
    <t>D501</t>
  </si>
  <si>
    <t>D502/1B</t>
  </si>
  <si>
    <t>D503/1B</t>
  </si>
  <si>
    <t>D504</t>
  </si>
  <si>
    <t>D505</t>
  </si>
  <si>
    <t>D506/1B</t>
  </si>
  <si>
    <t>D507/1B</t>
  </si>
  <si>
    <t>D508/1B</t>
  </si>
  <si>
    <t>D509/1B</t>
  </si>
  <si>
    <t>D510/1B</t>
  </si>
  <si>
    <t>D511/1B</t>
  </si>
  <si>
    <t>D512/1B</t>
  </si>
  <si>
    <t>D513</t>
  </si>
  <si>
    <t>BLOCK D (Sixth Floor)</t>
  </si>
  <si>
    <t>D601</t>
  </si>
  <si>
    <t>D602/1B</t>
  </si>
  <si>
    <t>D603/1B</t>
  </si>
  <si>
    <t>D604</t>
  </si>
  <si>
    <t>D605</t>
  </si>
  <si>
    <t>D606/1B</t>
  </si>
  <si>
    <t>D607/1B</t>
  </si>
  <si>
    <t>D608/1B</t>
  </si>
  <si>
    <t>D609/1B</t>
  </si>
  <si>
    <t>D610/1B</t>
  </si>
  <si>
    <t>D611/1B</t>
  </si>
  <si>
    <t>D612/1B</t>
  </si>
  <si>
    <t>D613</t>
  </si>
  <si>
    <t>24 hour hold</t>
  </si>
  <si>
    <t>reserved/ sold</t>
  </si>
  <si>
    <t>Block C (Fourth Floor)</t>
  </si>
  <si>
    <t>BLOCK E</t>
  </si>
  <si>
    <t>BLOCK E (Ground Floor)</t>
  </si>
  <si>
    <t>Cycle Store - E001</t>
  </si>
  <si>
    <t>Plant - E002</t>
  </si>
  <si>
    <t>Bins - E003</t>
  </si>
  <si>
    <t>Plant room - E004</t>
  </si>
  <si>
    <t>Entrance - E005</t>
  </si>
  <si>
    <t>BLOCK E (First Floor)</t>
  </si>
  <si>
    <t>NOT FOR SALE</t>
  </si>
  <si>
    <t>E101/ 1 BED</t>
  </si>
  <si>
    <t>E103/ 1 BED</t>
  </si>
  <si>
    <t>E104</t>
  </si>
  <si>
    <t>E105</t>
  </si>
  <si>
    <t>E106</t>
  </si>
  <si>
    <t>E107</t>
  </si>
  <si>
    <t>E108</t>
  </si>
  <si>
    <t>E109</t>
  </si>
  <si>
    <t>BLOCK E (Second Floor)</t>
  </si>
  <si>
    <t>E203/ 1 BED</t>
  </si>
  <si>
    <t>E204</t>
  </si>
  <si>
    <t>E205</t>
  </si>
  <si>
    <t>E206</t>
  </si>
  <si>
    <t>E207</t>
  </si>
  <si>
    <t>E208</t>
  </si>
  <si>
    <t>E209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</si>
</sst>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£&quot;* #,##0.00_-;\-&quot;£&quot;* #,##0.00_-;_-&quot;£&quot;* &quot;-&quot;??_-;_-@_-"/>
    <numFmt numFmtId="165" formatCode="_(* #,##0.00_);_(* \(#,##0.00\);_(* &quot;-&quot;??_);_(@_)"/>
    <numFmt numFmtId="166" formatCode="_-[$£-809]* #,##0.00_-;\-[$£-809]* #,##0.00_-;_-[$£-809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/>
      <name val="Akkurat-Light"/>
    </font>
    <font>
      <sz val="14"/>
      <name val="Akkurat"/>
    </font>
    <font>
      <sz val="10"/>
      <name val="Arial"/>
      <family val="2"/>
    </font>
    <font>
      <b/>
      <sz val="10"/>
      <name val="Arial"/>
      <family val="2"/>
    </font>
    <font>
      <sz val="12"/>
      <color theme="0"/>
      <name val="Akkurat"/>
    </font>
    <font>
      <sz val="10"/>
      <color theme="1"/>
      <name val="Akkurat-Bold"/>
    </font>
    <font>
      <sz val="10"/>
      <color theme="1"/>
      <name val="Akkurat"/>
    </font>
    <font>
      <sz val="10"/>
      <name val="Akkurat-Light"/>
    </font>
    <font>
      <sz val="10"/>
      <color theme="0"/>
      <name val="Akkurat"/>
    </font>
    <font>
      <sz val="10"/>
      <name val="Akkurat"/>
    </font>
    <font>
      <i/>
      <sz val="8.5"/>
      <name val="Akkurat-Light"/>
    </font>
    <font>
      <i/>
      <sz val="8.5"/>
      <name val="Arial"/>
      <family val="2"/>
    </font>
    <font>
      <sz val="8"/>
      <name val="Akkurat-Light"/>
    </font>
    <font>
      <sz val="10"/>
      <color rgb="FFFF0000"/>
      <name val="Akkurat-Light"/>
    </font>
    <font>
      <sz val="10"/>
      <name val="Akkurat-Bold"/>
    </font>
    <font>
      <sz val="10"/>
      <color theme="1"/>
      <name val="Akkurat-Light"/>
    </font>
    <font>
      <b/>
      <sz val="11"/>
      <color theme="1"/>
      <name val="Calibri"/>
      <family val="2"/>
      <scheme val="minor"/>
    </font>
    <font>
      <b/>
      <sz val="10"/>
      <name val="Akkurat-Bold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89D3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1889D3"/>
      </bottom>
      <diagonal/>
    </border>
    <border>
      <left/>
      <right/>
      <top/>
      <bottom style="thin">
        <color rgb="FF1889D3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1889D3"/>
      </top>
      <bottom/>
      <diagonal/>
    </border>
    <border>
      <left/>
      <right/>
      <top style="hair">
        <color rgb="FF1889D3"/>
      </top>
      <bottom style="hair">
        <color rgb="FF1889D3"/>
      </bottom>
      <diagonal/>
    </border>
    <border>
      <left/>
      <right/>
      <top style="hair">
        <color rgb="FF1889D3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Border="0" applyProtection="0">
      <alignment vertical="center"/>
    </xf>
    <xf numFmtId="0" fontId="6" fillId="0" borderId="0"/>
    <xf numFmtId="0" fontId="9" fillId="0" borderId="1" applyProtection="0">
      <alignment vertical="center"/>
    </xf>
    <xf numFmtId="0" fontId="10" fillId="0" borderId="2" applyFill="0" applyProtection="0">
      <alignment vertical="center"/>
    </xf>
    <xf numFmtId="0" fontId="11" fillId="0" borderId="3" applyFill="0">
      <alignment vertical="center"/>
    </xf>
    <xf numFmtId="0" fontId="10" fillId="0" borderId="4" applyProtection="0">
      <alignment vertical="center"/>
    </xf>
    <xf numFmtId="0" fontId="11" fillId="0" borderId="5" applyFill="0">
      <alignment vertical="center"/>
    </xf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5" fillId="2" borderId="0" xfId="3" applyFont="1" applyBorder="1">
      <alignment vertical="center"/>
    </xf>
    <xf numFmtId="0" fontId="6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8" fillId="0" borderId="0" xfId="3" applyFont="1" applyFill="1" applyBorder="1">
      <alignment vertical="center"/>
    </xf>
    <xf numFmtId="0" fontId="8" fillId="2" borderId="0" xfId="3" applyFont="1" applyBorder="1">
      <alignment vertical="center"/>
    </xf>
    <xf numFmtId="0" fontId="9" fillId="0" borderId="1" xfId="5">
      <alignment vertical="center"/>
    </xf>
    <xf numFmtId="0" fontId="10" fillId="0" borderId="2" xfId="6">
      <alignment vertical="center"/>
    </xf>
    <xf numFmtId="1" fontId="10" fillId="0" borderId="2" xfId="6" applyNumberFormat="1" applyAlignment="1">
      <alignment horizontal="center" vertical="center"/>
    </xf>
    <xf numFmtId="0" fontId="10" fillId="0" borderId="2" xfId="6" applyAlignment="1">
      <alignment horizontal="center" vertical="center"/>
    </xf>
    <xf numFmtId="0" fontId="11" fillId="3" borderId="3" xfId="7" applyFont="1" applyFill="1">
      <alignment vertical="center"/>
    </xf>
    <xf numFmtId="1" fontId="11" fillId="3" borderId="3" xfId="7" applyNumberFormat="1" applyFill="1" applyAlignment="1">
      <alignment horizontal="center" vertical="center"/>
    </xf>
    <xf numFmtId="0" fontId="11" fillId="3" borderId="3" xfId="7" applyFont="1" applyFill="1" applyAlignment="1">
      <alignment horizontal="center" vertical="center"/>
    </xf>
    <xf numFmtId="0" fontId="11" fillId="0" borderId="3" xfId="7" applyFont="1">
      <alignment vertical="center"/>
    </xf>
    <xf numFmtId="1" fontId="11" fillId="0" borderId="3" xfId="7" applyNumberFormat="1" applyAlignment="1">
      <alignment horizontal="center" vertical="center"/>
    </xf>
    <xf numFmtId="0" fontId="11" fillId="0" borderId="3" xfId="7" applyFont="1" applyAlignment="1">
      <alignment horizontal="center" vertical="center"/>
    </xf>
    <xf numFmtId="1" fontId="9" fillId="0" borderId="1" xfId="5" applyNumberFormat="1">
      <alignment vertical="center"/>
    </xf>
    <xf numFmtId="0" fontId="11" fillId="0" borderId="3" xfId="7" applyFont="1" applyFill="1">
      <alignment vertical="center"/>
    </xf>
    <xf numFmtId="1" fontId="11" fillId="0" borderId="3" xfId="7" applyNumberFormat="1" applyFill="1" applyAlignment="1">
      <alignment horizontal="center" vertical="center"/>
    </xf>
    <xf numFmtId="0" fontId="11" fillId="0" borderId="3" xfId="7" applyFont="1" applyFill="1" applyAlignment="1">
      <alignment horizontal="center" vertical="center"/>
    </xf>
    <xf numFmtId="0" fontId="11" fillId="0" borderId="0" xfId="7" applyFont="1" applyBorder="1">
      <alignment vertical="center"/>
    </xf>
    <xf numFmtId="1" fontId="11" fillId="0" borderId="0" xfId="7" applyNumberForma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1" fontId="11" fillId="0" borderId="0" xfId="7" applyNumberFormat="1" applyFont="1" applyBorder="1">
      <alignment vertical="center"/>
    </xf>
    <xf numFmtId="0" fontId="11" fillId="0" borderId="3" xfId="7" applyAlignment="1">
      <alignment horizontal="center" vertical="center"/>
    </xf>
    <xf numFmtId="0" fontId="11" fillId="3" borderId="3" xfId="7" applyFill="1" applyAlignment="1">
      <alignment horizontal="center" vertical="center"/>
    </xf>
    <xf numFmtId="0" fontId="11" fillId="0" borderId="3" xfId="7" applyFill="1" applyAlignment="1">
      <alignment horizontal="center" vertical="center"/>
    </xf>
    <xf numFmtId="0" fontId="0" fillId="3" borderId="0" xfId="0" applyFill="1" applyAlignment="1">
      <alignment horizontal="center"/>
    </xf>
    <xf numFmtId="1" fontId="11" fillId="0" borderId="3" xfId="7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/>
    </xf>
    <xf numFmtId="0" fontId="12" fillId="2" borderId="0" xfId="3" applyFont="1" applyBorder="1">
      <alignment vertical="center"/>
    </xf>
    <xf numFmtId="0" fontId="10" fillId="0" borderId="4" xfId="8">
      <alignment vertical="center"/>
    </xf>
    <xf numFmtId="1" fontId="10" fillId="0" borderId="4" xfId="8" applyNumberFormat="1" applyAlignment="1">
      <alignment horizontal="center" vertical="center"/>
    </xf>
    <xf numFmtId="0" fontId="10" fillId="0" borderId="4" xfId="8" applyAlignment="1">
      <alignment horizontal="center" vertical="center"/>
    </xf>
    <xf numFmtId="0" fontId="11" fillId="0" borderId="5" xfId="9" applyFont="1">
      <alignment vertical="center"/>
    </xf>
    <xf numFmtId="1" fontId="11" fillId="0" borderId="5" xfId="9" applyNumberFormat="1" applyAlignment="1">
      <alignment horizontal="center" vertical="center"/>
    </xf>
    <xf numFmtId="0" fontId="11" fillId="0" borderId="5" xfId="9" applyAlignment="1">
      <alignment horizontal="center" vertical="center"/>
    </xf>
    <xf numFmtId="0" fontId="11" fillId="0" borderId="5" xfId="9">
      <alignment vertical="center"/>
    </xf>
    <xf numFmtId="0" fontId="11" fillId="0" borderId="6" xfId="9" applyBorder="1" applyAlignment="1">
      <alignment horizontal="center" vertical="center"/>
    </xf>
    <xf numFmtId="0" fontId="8" fillId="2" borderId="1" xfId="3" applyFont="1" applyBorder="1">
      <alignment vertical="center"/>
    </xf>
    <xf numFmtId="1" fontId="11" fillId="0" borderId="0" xfId="9" applyNumberFormat="1" applyBorder="1" applyAlignment="1">
      <alignment horizontal="center" vertical="center"/>
    </xf>
    <xf numFmtId="0" fontId="11" fillId="0" borderId="6" xfId="9" applyBorder="1">
      <alignment vertical="center"/>
    </xf>
    <xf numFmtId="1" fontId="11" fillId="0" borderId="6" xfId="9" applyNumberFormat="1" applyBorder="1" applyAlignment="1">
      <alignment horizontal="center" vertical="center"/>
    </xf>
    <xf numFmtId="0" fontId="11" fillId="0" borderId="0" xfId="9" applyBorder="1" applyAlignment="1">
      <alignment horizontal="center" vertical="center"/>
    </xf>
    <xf numFmtId="0" fontId="11" fillId="0" borderId="0" xfId="9" applyBorder="1">
      <alignment vertical="center"/>
    </xf>
    <xf numFmtId="1" fontId="11" fillId="3" borderId="3" xfId="7" applyNumberFormat="1" applyFont="1" applyFill="1" applyAlignment="1">
      <alignment horizontal="center" vertical="center"/>
    </xf>
    <xf numFmtId="0" fontId="4" fillId="2" borderId="1" xfId="3" applyBorder="1">
      <alignment vertical="center"/>
    </xf>
    <xf numFmtId="0" fontId="4" fillId="2" borderId="2" xfId="3" applyBorder="1">
      <alignment vertical="center"/>
    </xf>
    <xf numFmtId="1" fontId="10" fillId="0" borderId="2" xfId="6" applyNumberFormat="1" applyFill="1" applyAlignment="1">
      <alignment horizontal="center" vertical="center"/>
    </xf>
    <xf numFmtId="0" fontId="11" fillId="0" borderId="5" xfId="9" applyFont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" fontId="2" fillId="0" borderId="0" xfId="2" applyNumberFormat="1" applyAlignment="1">
      <alignment vertical="center"/>
    </xf>
    <xf numFmtId="1" fontId="0" fillId="0" borderId="0" xfId="0" applyNumberFormat="1" applyAlignment="1">
      <alignment vertical="center"/>
    </xf>
    <xf numFmtId="0" fontId="13" fillId="0" borderId="2" xfId="6" applyFont="1">
      <alignment vertical="center"/>
    </xf>
    <xf numFmtId="1" fontId="13" fillId="0" borderId="2" xfId="6" applyNumberFormat="1" applyFont="1" applyAlignment="1">
      <alignment horizontal="center" vertical="center"/>
    </xf>
    <xf numFmtId="1" fontId="11" fillId="0" borderId="3" xfId="7" applyNumberFormat="1" applyFont="1" applyFill="1" applyAlignment="1">
      <alignment horizontal="center" vertical="center"/>
    </xf>
    <xf numFmtId="0" fontId="13" fillId="0" borderId="4" xfId="8" applyFont="1">
      <alignment vertical="center"/>
    </xf>
    <xf numFmtId="1" fontId="13" fillId="0" borderId="4" xfId="8" applyNumberFormat="1" applyFont="1" applyAlignment="1">
      <alignment horizontal="center" vertical="center"/>
    </xf>
    <xf numFmtId="1" fontId="11" fillId="0" borderId="5" xfId="9" applyNumberFormat="1" applyFont="1" applyAlignment="1">
      <alignment horizontal="center" vertical="center"/>
    </xf>
    <xf numFmtId="0" fontId="17" fillId="0" borderId="0" xfId="9" applyFont="1" applyBorder="1">
      <alignment vertical="center"/>
    </xf>
    <xf numFmtId="1" fontId="17" fillId="0" borderId="0" xfId="9" applyNumberFormat="1" applyFont="1" applyBorder="1" applyAlignment="1">
      <alignment horizontal="center" vertical="center"/>
    </xf>
    <xf numFmtId="0" fontId="18" fillId="0" borderId="1" xfId="5" applyFont="1">
      <alignment vertical="center"/>
    </xf>
    <xf numFmtId="0" fontId="11" fillId="0" borderId="0" xfId="9" applyFont="1" applyBorder="1">
      <alignment vertical="center"/>
    </xf>
    <xf numFmtId="1" fontId="11" fillId="0" borderId="0" xfId="9" applyNumberFormat="1" applyFont="1" applyBorder="1" applyAlignment="1">
      <alignment horizontal="center" vertical="center"/>
    </xf>
    <xf numFmtId="166" fontId="19" fillId="0" borderId="0" xfId="10" applyNumberFormat="1" applyFont="1"/>
    <xf numFmtId="166" fontId="19" fillId="3" borderId="0" xfId="10" applyNumberFormat="1" applyFont="1" applyFill="1"/>
    <xf numFmtId="166" fontId="11" fillId="3" borderId="3" xfId="10" applyNumberFormat="1" applyFont="1" applyFill="1" applyBorder="1" applyAlignment="1">
      <alignment horizontal="center" vertical="center"/>
    </xf>
    <xf numFmtId="166" fontId="11" fillId="0" borderId="3" xfId="10" applyNumberFormat="1" applyFont="1" applyBorder="1" applyAlignment="1">
      <alignment horizontal="center" vertical="center"/>
    </xf>
    <xf numFmtId="166" fontId="11" fillId="0" borderId="3" xfId="10" applyNumberFormat="1" applyFont="1" applyFill="1" applyBorder="1" applyAlignment="1">
      <alignment horizontal="center" vertical="center"/>
    </xf>
    <xf numFmtId="0" fontId="19" fillId="0" borderId="0" xfId="0" applyFont="1"/>
    <xf numFmtId="166" fontId="19" fillId="0" borderId="0" xfId="0" applyNumberFormat="1" applyFont="1"/>
    <xf numFmtId="164" fontId="19" fillId="0" borderId="0" xfId="1" applyFont="1" applyFill="1"/>
    <xf numFmtId="166" fontId="19" fillId="3" borderId="0" xfId="0" applyNumberFormat="1" applyFont="1" applyFill="1"/>
    <xf numFmtId="166" fontId="19" fillId="0" borderId="0" xfId="0" applyNumberFormat="1" applyFont="1" applyFill="1"/>
    <xf numFmtId="166" fontId="11" fillId="0" borderId="3" xfId="7" applyNumberFormat="1" applyFont="1" applyFill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20" fillId="4" borderId="0" xfId="0" applyFont="1" applyFill="1"/>
    <xf numFmtId="0" fontId="20" fillId="3" borderId="0" xfId="0" applyFont="1" applyFill="1"/>
    <xf numFmtId="0" fontId="9" fillId="0" borderId="1" xfId="5" applyFill="1">
      <alignment vertical="center"/>
    </xf>
    <xf numFmtId="0" fontId="8" fillId="5" borderId="0" xfId="3" applyFont="1" applyFill="1" applyBorder="1">
      <alignment vertical="center"/>
    </xf>
    <xf numFmtId="0" fontId="13" fillId="0" borderId="2" xfId="6" applyFont="1" applyAlignment="1">
      <alignment horizontal="center" vertical="center"/>
    </xf>
    <xf numFmtId="0" fontId="13" fillId="0" borderId="4" xfId="8" applyFont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0" fontId="17" fillId="0" borderId="6" xfId="9" applyFont="1" applyBorder="1">
      <alignment vertical="center"/>
    </xf>
    <xf numFmtId="1" fontId="17" fillId="0" borderId="6" xfId="9" applyNumberFormat="1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21" fillId="0" borderId="1" xfId="5" applyFont="1">
      <alignment vertical="center"/>
    </xf>
    <xf numFmtId="166" fontId="0" fillId="3" borderId="0" xfId="0" applyNumberFormat="1" applyFill="1"/>
    <xf numFmtId="0" fontId="22" fillId="3" borderId="3" xfId="7" applyFont="1" applyFill="1">
      <alignment vertical="center"/>
    </xf>
    <xf numFmtId="166" fontId="0" fillId="0" borderId="0" xfId="0" applyNumberFormat="1"/>
    <xf numFmtId="0" fontId="13" fillId="0" borderId="2" xfId="6" applyFont="1" applyFill="1">
      <alignment vertical="center"/>
    </xf>
    <xf numFmtId="1" fontId="13" fillId="0" borderId="2" xfId="6" applyNumberFormat="1" applyFont="1" applyFill="1" applyAlignment="1">
      <alignment horizontal="center" vertical="center"/>
    </xf>
    <xf numFmtId="0" fontId="13" fillId="0" borderId="2" xfId="6" applyFont="1" applyFill="1" applyAlignment="1">
      <alignment horizontal="center" vertical="center"/>
    </xf>
    <xf numFmtId="166" fontId="0" fillId="0" borderId="0" xfId="0" applyNumberFormat="1" applyFill="1"/>
    <xf numFmtId="166" fontId="19" fillId="0" borderId="0" xfId="10" applyNumberFormat="1" applyFont="1" applyFill="1"/>
  </cellXfs>
  <cellStyles count="11">
    <cellStyle name="Apartment row" xfId="7"/>
    <cellStyle name="Dwelling header" xfId="6"/>
    <cellStyle name="Gross area" xfId="9"/>
    <cellStyle name="Heading" xfId="5"/>
    <cellStyle name="Normal 13" xfId="4"/>
    <cellStyle name="Ref Block" xfId="3"/>
    <cellStyle name="Total Row" xfId="8"/>
    <cellStyle name="Денежный" xfId="1" builtinId="4"/>
    <cellStyle name="Обычный" xfId="0" builtinId="0"/>
    <cellStyle name="Пояснение" xfId="2" builtinId="53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topLeftCell="A133" workbookViewId="0">
      <selection activeCell="N25" sqref="N25"/>
    </sheetView>
  </sheetViews>
  <sheetFormatPr defaultRowHeight="15"/>
  <cols>
    <col min="1" max="1" width="29.140625" customWidth="1"/>
    <col min="2" max="2" width="13.5703125" customWidth="1"/>
    <col min="3" max="3" width="10.140625" customWidth="1"/>
    <col min="4" max="4" width="9.42578125" bestFit="1" customWidth="1"/>
    <col min="5" max="5" width="9.42578125" customWidth="1"/>
    <col min="6" max="6" width="14" bestFit="1" customWidth="1"/>
    <col min="8" max="8" width="16.85546875" customWidth="1"/>
  </cols>
  <sheetData>
    <row r="1" spans="1:8" ht="21">
      <c r="A1" s="1" t="s">
        <v>0</v>
      </c>
    </row>
    <row r="3" spans="1:8" ht="18">
      <c r="A3" s="2" t="s">
        <v>1</v>
      </c>
      <c r="B3" s="3"/>
      <c r="C3" s="4"/>
      <c r="D3" s="5"/>
      <c r="E3" s="5"/>
      <c r="F3" s="5"/>
      <c r="H3" s="87" t="s">
        <v>526</v>
      </c>
    </row>
    <row r="4" spans="1:8">
      <c r="A4" s="6"/>
      <c r="B4" s="3"/>
      <c r="C4" s="4"/>
      <c r="D4" s="5"/>
      <c r="E4" s="5"/>
      <c r="F4" s="5"/>
      <c r="H4" s="88" t="s">
        <v>527</v>
      </c>
    </row>
    <row r="5" spans="1:8" ht="15.75" thickBot="1">
      <c r="A5" s="7" t="s">
        <v>2</v>
      </c>
      <c r="B5" s="8"/>
      <c r="C5" s="8"/>
      <c r="D5" s="8"/>
      <c r="E5" s="8"/>
      <c r="F5" s="8"/>
    </row>
    <row r="6" spans="1:8">
      <c r="A6" s="9" t="s">
        <v>3</v>
      </c>
      <c r="B6" s="10" t="s">
        <v>4</v>
      </c>
      <c r="C6" s="10" t="s">
        <v>5</v>
      </c>
      <c r="D6" s="11" t="s">
        <v>6</v>
      </c>
      <c r="E6" s="11" t="s">
        <v>7</v>
      </c>
      <c r="F6" s="11" t="s">
        <v>8</v>
      </c>
    </row>
    <row r="7" spans="1:8">
      <c r="A7" s="12" t="s">
        <v>9</v>
      </c>
      <c r="B7" s="13">
        <v>54</v>
      </c>
      <c r="C7" s="13">
        <f t="shared" ref="C7:C15" si="0">SUM(B7/0.0929)</f>
        <v>581.27018299246504</v>
      </c>
      <c r="D7" s="14">
        <v>1</v>
      </c>
      <c r="E7" s="14" t="s">
        <v>10</v>
      </c>
      <c r="F7" s="76" t="s">
        <v>10</v>
      </c>
    </row>
    <row r="8" spans="1:8">
      <c r="A8" s="15" t="s">
        <v>11</v>
      </c>
      <c r="B8" s="16">
        <v>27</v>
      </c>
      <c r="C8" s="16">
        <f t="shared" si="0"/>
        <v>290.63509149623252</v>
      </c>
      <c r="D8" s="17">
        <v>1</v>
      </c>
      <c r="E8" s="17" t="s">
        <v>10</v>
      </c>
      <c r="F8" s="75">
        <v>84950</v>
      </c>
    </row>
    <row r="9" spans="1:8">
      <c r="A9" s="15" t="s">
        <v>12</v>
      </c>
      <c r="B9" s="16">
        <v>27</v>
      </c>
      <c r="C9" s="16">
        <f t="shared" si="0"/>
        <v>290.63509149623252</v>
      </c>
      <c r="D9" s="17">
        <v>1</v>
      </c>
      <c r="E9" s="17" t="s">
        <v>10</v>
      </c>
      <c r="F9" s="75">
        <v>84950</v>
      </c>
    </row>
    <row r="10" spans="1:8">
      <c r="A10" s="15" t="s">
        <v>13</v>
      </c>
      <c r="B10" s="16">
        <v>26</v>
      </c>
      <c r="C10" s="16">
        <f t="shared" si="0"/>
        <v>279.87082884822388</v>
      </c>
      <c r="D10" s="17">
        <v>1</v>
      </c>
      <c r="E10" s="17" t="s">
        <v>10</v>
      </c>
      <c r="F10" s="75">
        <v>84950</v>
      </c>
    </row>
    <row r="11" spans="1:8">
      <c r="A11" s="15" t="s">
        <v>14</v>
      </c>
      <c r="B11" s="16">
        <v>26</v>
      </c>
      <c r="C11" s="16">
        <f t="shared" si="0"/>
        <v>279.87082884822388</v>
      </c>
      <c r="D11" s="17">
        <v>1</v>
      </c>
      <c r="E11" s="17" t="s">
        <v>10</v>
      </c>
      <c r="F11" s="75">
        <v>84950</v>
      </c>
    </row>
    <row r="12" spans="1:8">
      <c r="A12" s="15" t="s">
        <v>15</v>
      </c>
      <c r="B12" s="16">
        <v>26</v>
      </c>
      <c r="C12" s="16">
        <f t="shared" si="0"/>
        <v>279.87082884822388</v>
      </c>
      <c r="D12" s="17">
        <v>1</v>
      </c>
      <c r="E12" s="17" t="s">
        <v>10</v>
      </c>
      <c r="F12" s="75">
        <v>84950</v>
      </c>
    </row>
    <row r="13" spans="1:8">
      <c r="A13" s="15" t="s">
        <v>16</v>
      </c>
      <c r="B13" s="16">
        <v>26</v>
      </c>
      <c r="C13" s="16">
        <f t="shared" si="0"/>
        <v>279.87082884822388</v>
      </c>
      <c r="D13" s="17">
        <v>1</v>
      </c>
      <c r="E13" s="17" t="s">
        <v>10</v>
      </c>
      <c r="F13" s="75">
        <v>84950</v>
      </c>
    </row>
    <row r="14" spans="1:8">
      <c r="A14" s="15" t="s">
        <v>17</v>
      </c>
      <c r="B14" s="16">
        <v>27</v>
      </c>
      <c r="C14" s="16">
        <f t="shared" si="0"/>
        <v>290.63509149623252</v>
      </c>
      <c r="D14" s="17">
        <v>1</v>
      </c>
      <c r="E14" s="17" t="s">
        <v>10</v>
      </c>
      <c r="F14" s="75">
        <v>84950</v>
      </c>
    </row>
    <row r="15" spans="1:8">
      <c r="A15" s="15" t="s">
        <v>18</v>
      </c>
      <c r="B15" s="16">
        <v>27</v>
      </c>
      <c r="C15" s="16">
        <f t="shared" si="0"/>
        <v>290.63509149623252</v>
      </c>
      <c r="D15" s="17">
        <v>1</v>
      </c>
      <c r="E15" s="17" t="s">
        <v>10</v>
      </c>
      <c r="F15" s="75">
        <v>84950</v>
      </c>
    </row>
    <row r="16" spans="1:8" ht="15.75" thickBot="1">
      <c r="A16" s="7" t="s">
        <v>19</v>
      </c>
      <c r="B16" s="18"/>
      <c r="C16" s="8"/>
      <c r="D16" s="8"/>
      <c r="E16" s="8"/>
      <c r="F16" s="8"/>
    </row>
    <row r="17" spans="1:6">
      <c r="A17" s="12" t="s">
        <v>20</v>
      </c>
      <c r="B17" s="13">
        <v>54</v>
      </c>
      <c r="C17" s="13">
        <f t="shared" ref="C17:C25" si="1">SUM(B17/0.0929)</f>
        <v>581.27018299246504</v>
      </c>
      <c r="D17" s="14">
        <v>1</v>
      </c>
      <c r="E17" s="14" t="s">
        <v>10</v>
      </c>
      <c r="F17" s="76" t="s">
        <v>10</v>
      </c>
    </row>
    <row r="18" spans="1:6">
      <c r="A18" s="19" t="s">
        <v>21</v>
      </c>
      <c r="B18" s="20">
        <v>27</v>
      </c>
      <c r="C18" s="20">
        <f t="shared" si="1"/>
        <v>290.63509149623252</v>
      </c>
      <c r="D18" s="21">
        <v>1</v>
      </c>
      <c r="E18" s="21" t="s">
        <v>10</v>
      </c>
      <c r="F18" s="75">
        <v>84950</v>
      </c>
    </row>
    <row r="19" spans="1:6">
      <c r="A19" s="12" t="s">
        <v>22</v>
      </c>
      <c r="B19" s="13">
        <v>27</v>
      </c>
      <c r="C19" s="13">
        <f t="shared" si="1"/>
        <v>290.63509149623252</v>
      </c>
      <c r="D19" s="14">
        <v>1</v>
      </c>
      <c r="E19" s="14" t="s">
        <v>10</v>
      </c>
      <c r="F19" s="77" t="s">
        <v>10</v>
      </c>
    </row>
    <row r="20" spans="1:6">
      <c r="A20" s="15" t="s">
        <v>23</v>
      </c>
      <c r="B20" s="16">
        <v>26</v>
      </c>
      <c r="C20" s="16">
        <f t="shared" si="1"/>
        <v>279.87082884822388</v>
      </c>
      <c r="D20" s="17">
        <v>1</v>
      </c>
      <c r="E20" s="17" t="s">
        <v>10</v>
      </c>
      <c r="F20" s="75">
        <v>84950</v>
      </c>
    </row>
    <row r="21" spans="1:6">
      <c r="A21" s="12" t="s">
        <v>24</v>
      </c>
      <c r="B21" s="13">
        <v>26</v>
      </c>
      <c r="C21" s="13">
        <f t="shared" si="1"/>
        <v>279.87082884822388</v>
      </c>
      <c r="D21" s="14">
        <v>1</v>
      </c>
      <c r="E21" s="14" t="s">
        <v>10</v>
      </c>
      <c r="F21" s="76">
        <v>84950</v>
      </c>
    </row>
    <row r="22" spans="1:6">
      <c r="A22" s="15" t="s">
        <v>25</v>
      </c>
      <c r="B22" s="16">
        <v>26</v>
      </c>
      <c r="C22" s="16">
        <f t="shared" si="1"/>
        <v>279.87082884822388</v>
      </c>
      <c r="D22" s="17">
        <v>1</v>
      </c>
      <c r="E22" s="17" t="s">
        <v>10</v>
      </c>
      <c r="F22" s="75">
        <v>84950</v>
      </c>
    </row>
    <row r="23" spans="1:6">
      <c r="A23" s="19" t="s">
        <v>26</v>
      </c>
      <c r="B23" s="20">
        <v>26</v>
      </c>
      <c r="C23" s="20">
        <f t="shared" si="1"/>
        <v>279.87082884822388</v>
      </c>
      <c r="D23" s="21">
        <v>1</v>
      </c>
      <c r="E23" s="21" t="s">
        <v>10</v>
      </c>
      <c r="F23" s="105">
        <v>84950</v>
      </c>
    </row>
    <row r="24" spans="1:6">
      <c r="A24" s="12" t="s">
        <v>27</v>
      </c>
      <c r="B24" s="13">
        <v>27</v>
      </c>
      <c r="C24" s="13">
        <f t="shared" si="1"/>
        <v>290.63509149623252</v>
      </c>
      <c r="D24" s="14">
        <v>1</v>
      </c>
      <c r="E24" s="14" t="s">
        <v>10</v>
      </c>
      <c r="F24" s="77" t="s">
        <v>10</v>
      </c>
    </row>
    <row r="25" spans="1:6">
      <c r="A25" s="15" t="s">
        <v>28</v>
      </c>
      <c r="B25" s="16">
        <v>27</v>
      </c>
      <c r="C25" s="16">
        <f t="shared" si="1"/>
        <v>290.63509149623252</v>
      </c>
      <c r="D25" s="17">
        <v>1</v>
      </c>
      <c r="E25" s="17" t="s">
        <v>10</v>
      </c>
      <c r="F25" s="75">
        <v>84950</v>
      </c>
    </row>
    <row r="26" spans="1:6" ht="15.75" thickBot="1">
      <c r="A26" s="7" t="s">
        <v>29</v>
      </c>
      <c r="B26" s="18"/>
      <c r="C26" s="8"/>
      <c r="D26" s="8"/>
      <c r="E26" s="8"/>
      <c r="F26" s="8"/>
    </row>
    <row r="27" spans="1:6">
      <c r="A27" s="12" t="s">
        <v>30</v>
      </c>
      <c r="B27" s="13">
        <v>54</v>
      </c>
      <c r="C27" s="13">
        <f t="shared" ref="C27:C35" si="2">SUM(B27/0.0929)</f>
        <v>581.27018299246504</v>
      </c>
      <c r="D27" s="14">
        <v>1</v>
      </c>
      <c r="E27" s="14" t="s">
        <v>10</v>
      </c>
      <c r="F27" s="77" t="s">
        <v>10</v>
      </c>
    </row>
    <row r="28" spans="1:6">
      <c r="A28" s="15" t="s">
        <v>31</v>
      </c>
      <c r="B28" s="16">
        <v>27</v>
      </c>
      <c r="C28" s="16">
        <f t="shared" si="2"/>
        <v>290.63509149623252</v>
      </c>
      <c r="D28" s="17">
        <v>1</v>
      </c>
      <c r="E28" s="17" t="s">
        <v>10</v>
      </c>
      <c r="F28" s="75">
        <v>84950</v>
      </c>
    </row>
    <row r="29" spans="1:6">
      <c r="A29" s="12" t="s">
        <v>32</v>
      </c>
      <c r="B29" s="13">
        <v>27</v>
      </c>
      <c r="C29" s="13">
        <f t="shared" si="2"/>
        <v>290.63509149623252</v>
      </c>
      <c r="D29" s="14">
        <v>1</v>
      </c>
      <c r="E29" s="14" t="s">
        <v>10</v>
      </c>
      <c r="F29" s="77" t="s">
        <v>10</v>
      </c>
    </row>
    <row r="30" spans="1:6">
      <c r="A30" s="12" t="s">
        <v>33</v>
      </c>
      <c r="B30" s="13">
        <v>26</v>
      </c>
      <c r="C30" s="13">
        <f t="shared" si="2"/>
        <v>279.87082884822388</v>
      </c>
      <c r="D30" s="14">
        <v>1</v>
      </c>
      <c r="E30" s="14" t="s">
        <v>10</v>
      </c>
      <c r="F30" s="77" t="s">
        <v>10</v>
      </c>
    </row>
    <row r="31" spans="1:6">
      <c r="A31" s="12" t="s">
        <v>34</v>
      </c>
      <c r="B31" s="13">
        <v>26</v>
      </c>
      <c r="C31" s="13">
        <f t="shared" si="2"/>
        <v>279.87082884822388</v>
      </c>
      <c r="D31" s="14">
        <v>1</v>
      </c>
      <c r="E31" s="14" t="s">
        <v>10</v>
      </c>
      <c r="F31" s="77" t="s">
        <v>10</v>
      </c>
    </row>
    <row r="32" spans="1:6">
      <c r="A32" s="12" t="s">
        <v>35</v>
      </c>
      <c r="B32" s="13">
        <v>26</v>
      </c>
      <c r="C32" s="13">
        <f t="shared" si="2"/>
        <v>279.87082884822388</v>
      </c>
      <c r="D32" s="14">
        <v>1</v>
      </c>
      <c r="E32" s="14" t="s">
        <v>10</v>
      </c>
      <c r="F32" s="77" t="s">
        <v>10</v>
      </c>
    </row>
    <row r="33" spans="1:6">
      <c r="A33" s="12" t="s">
        <v>36</v>
      </c>
      <c r="B33" s="13">
        <v>26</v>
      </c>
      <c r="C33" s="13">
        <f t="shared" si="2"/>
        <v>279.87082884822388</v>
      </c>
      <c r="D33" s="14">
        <v>1</v>
      </c>
      <c r="E33" s="14" t="s">
        <v>10</v>
      </c>
      <c r="F33" s="77" t="s">
        <v>10</v>
      </c>
    </row>
    <row r="34" spans="1:6">
      <c r="A34" s="12" t="s">
        <v>37</v>
      </c>
      <c r="B34" s="13">
        <v>27</v>
      </c>
      <c r="C34" s="13">
        <f t="shared" si="2"/>
        <v>290.63509149623252</v>
      </c>
      <c r="D34" s="14">
        <v>1</v>
      </c>
      <c r="E34" s="14" t="s">
        <v>10</v>
      </c>
      <c r="F34" s="77" t="s">
        <v>10</v>
      </c>
    </row>
    <row r="35" spans="1:6">
      <c r="A35" s="15" t="s">
        <v>38</v>
      </c>
      <c r="B35" s="16">
        <v>27</v>
      </c>
      <c r="C35" s="16">
        <f t="shared" si="2"/>
        <v>290.63509149623252</v>
      </c>
      <c r="D35" s="17">
        <v>1</v>
      </c>
      <c r="E35" s="17" t="s">
        <v>10</v>
      </c>
      <c r="F35" s="75">
        <v>84950</v>
      </c>
    </row>
    <row r="36" spans="1:6" ht="15.75" thickBot="1">
      <c r="A36" s="7" t="s">
        <v>39</v>
      </c>
      <c r="B36" s="18"/>
      <c r="C36" s="8"/>
      <c r="D36" s="8"/>
      <c r="E36" s="8"/>
      <c r="F36" s="8"/>
    </row>
    <row r="37" spans="1:6">
      <c r="A37" s="12" t="s">
        <v>40</v>
      </c>
      <c r="B37" s="13">
        <v>54</v>
      </c>
      <c r="C37" s="13">
        <f t="shared" ref="C37:C45" si="3">SUM(B37/0.0929)</f>
        <v>581.27018299246504</v>
      </c>
      <c r="D37" s="14">
        <v>1</v>
      </c>
      <c r="E37" s="14" t="s">
        <v>10</v>
      </c>
      <c r="F37" s="77" t="s">
        <v>10</v>
      </c>
    </row>
    <row r="38" spans="1:6">
      <c r="A38" s="12" t="s">
        <v>41</v>
      </c>
      <c r="B38" s="13">
        <v>27</v>
      </c>
      <c r="C38" s="13">
        <f t="shared" si="3"/>
        <v>290.63509149623252</v>
      </c>
      <c r="D38" s="14">
        <v>1</v>
      </c>
      <c r="E38" s="14" t="s">
        <v>10</v>
      </c>
      <c r="F38" s="77" t="s">
        <v>10</v>
      </c>
    </row>
    <row r="39" spans="1:6">
      <c r="A39" s="12" t="s">
        <v>42</v>
      </c>
      <c r="B39" s="13">
        <v>27</v>
      </c>
      <c r="C39" s="13">
        <f t="shared" si="3"/>
        <v>290.63509149623252</v>
      </c>
      <c r="D39" s="14">
        <v>1</v>
      </c>
      <c r="E39" s="14" t="s">
        <v>10</v>
      </c>
      <c r="F39" s="77" t="s">
        <v>10</v>
      </c>
    </row>
    <row r="40" spans="1:6">
      <c r="A40" s="12" t="s">
        <v>43</v>
      </c>
      <c r="B40" s="13">
        <v>26</v>
      </c>
      <c r="C40" s="13">
        <f t="shared" si="3"/>
        <v>279.87082884822388</v>
      </c>
      <c r="D40" s="14">
        <v>1</v>
      </c>
      <c r="E40" s="14" t="s">
        <v>10</v>
      </c>
      <c r="F40" s="77" t="s">
        <v>10</v>
      </c>
    </row>
    <row r="41" spans="1:6">
      <c r="A41" s="12" t="s">
        <v>44</v>
      </c>
      <c r="B41" s="13">
        <v>26</v>
      </c>
      <c r="C41" s="13">
        <f t="shared" si="3"/>
        <v>279.87082884822388</v>
      </c>
      <c r="D41" s="14">
        <v>1</v>
      </c>
      <c r="E41" s="14" t="s">
        <v>10</v>
      </c>
      <c r="F41" s="77" t="s">
        <v>10</v>
      </c>
    </row>
    <row r="42" spans="1:6">
      <c r="A42" s="12" t="s">
        <v>45</v>
      </c>
      <c r="B42" s="13">
        <v>26</v>
      </c>
      <c r="C42" s="13">
        <f t="shared" si="3"/>
        <v>279.87082884822388</v>
      </c>
      <c r="D42" s="14">
        <v>1</v>
      </c>
      <c r="E42" s="14" t="s">
        <v>10</v>
      </c>
      <c r="F42" s="77" t="s">
        <v>10</v>
      </c>
    </row>
    <row r="43" spans="1:6">
      <c r="A43" s="12" t="s">
        <v>46</v>
      </c>
      <c r="B43" s="13">
        <v>26</v>
      </c>
      <c r="C43" s="13">
        <f t="shared" si="3"/>
        <v>279.87082884822388</v>
      </c>
      <c r="D43" s="14">
        <v>1</v>
      </c>
      <c r="E43" s="14" t="s">
        <v>10</v>
      </c>
      <c r="F43" s="77" t="s">
        <v>10</v>
      </c>
    </row>
    <row r="44" spans="1:6">
      <c r="A44" s="12" t="s">
        <v>47</v>
      </c>
      <c r="B44" s="13">
        <v>27</v>
      </c>
      <c r="C44" s="13">
        <f t="shared" si="3"/>
        <v>290.63509149623252</v>
      </c>
      <c r="D44" s="14">
        <v>1</v>
      </c>
      <c r="E44" s="14" t="s">
        <v>10</v>
      </c>
      <c r="F44" s="77" t="s">
        <v>10</v>
      </c>
    </row>
    <row r="45" spans="1:6">
      <c r="A45" s="12" t="s">
        <v>48</v>
      </c>
      <c r="B45" s="13">
        <v>27</v>
      </c>
      <c r="C45" s="13">
        <f t="shared" si="3"/>
        <v>290.63509149623252</v>
      </c>
      <c r="D45" s="14">
        <v>1</v>
      </c>
      <c r="E45" s="14" t="s">
        <v>10</v>
      </c>
      <c r="F45" s="77" t="s">
        <v>10</v>
      </c>
    </row>
    <row r="46" spans="1:6" ht="15.75" thickBot="1">
      <c r="A46" s="7" t="s">
        <v>49</v>
      </c>
      <c r="B46" s="18"/>
      <c r="C46" s="8"/>
      <c r="D46" s="8"/>
      <c r="E46" s="8"/>
      <c r="F46" s="8"/>
    </row>
    <row r="47" spans="1:6">
      <c r="A47" s="12" t="s">
        <v>50</v>
      </c>
      <c r="B47" s="13">
        <v>54</v>
      </c>
      <c r="C47" s="13">
        <f t="shared" ref="C47:C55" si="4">SUM(B47/0.0929)</f>
        <v>581.27018299246504</v>
      </c>
      <c r="D47" s="14">
        <v>1</v>
      </c>
      <c r="E47" s="14" t="s">
        <v>10</v>
      </c>
      <c r="F47" s="77" t="s">
        <v>10</v>
      </c>
    </row>
    <row r="48" spans="1:6">
      <c r="A48" s="15" t="s">
        <v>51</v>
      </c>
      <c r="B48" s="16">
        <v>27</v>
      </c>
      <c r="C48" s="16">
        <f t="shared" si="4"/>
        <v>290.63509149623252</v>
      </c>
      <c r="D48" s="17">
        <v>1</v>
      </c>
      <c r="E48" s="17" t="s">
        <v>10</v>
      </c>
      <c r="F48" s="75">
        <v>84950</v>
      </c>
    </row>
    <row r="49" spans="1:6">
      <c r="A49" s="12" t="s">
        <v>52</v>
      </c>
      <c r="B49" s="13">
        <v>27</v>
      </c>
      <c r="C49" s="13">
        <f t="shared" si="4"/>
        <v>290.63509149623252</v>
      </c>
      <c r="D49" s="14">
        <v>1</v>
      </c>
      <c r="E49" s="14" t="s">
        <v>10</v>
      </c>
      <c r="F49" s="77">
        <v>79950</v>
      </c>
    </row>
    <row r="50" spans="1:6">
      <c r="A50" s="12" t="s">
        <v>53</v>
      </c>
      <c r="B50" s="13">
        <v>26</v>
      </c>
      <c r="C50" s="13">
        <f t="shared" si="4"/>
        <v>279.87082884822388</v>
      </c>
      <c r="D50" s="14">
        <v>1</v>
      </c>
      <c r="E50" s="14">
        <v>3</v>
      </c>
      <c r="F50" s="77" t="s">
        <v>10</v>
      </c>
    </row>
    <row r="51" spans="1:6">
      <c r="A51" s="12" t="s">
        <v>54</v>
      </c>
      <c r="B51" s="13">
        <v>26</v>
      </c>
      <c r="C51" s="13">
        <f t="shared" si="4"/>
        <v>279.87082884822388</v>
      </c>
      <c r="D51" s="14">
        <v>1</v>
      </c>
      <c r="E51" s="14">
        <v>3</v>
      </c>
      <c r="F51" s="77" t="s">
        <v>10</v>
      </c>
    </row>
    <row r="52" spans="1:6">
      <c r="A52" s="12" t="s">
        <v>55</v>
      </c>
      <c r="B52" s="13">
        <v>26</v>
      </c>
      <c r="C52" s="13">
        <f t="shared" si="4"/>
        <v>279.87082884822388</v>
      </c>
      <c r="D52" s="14">
        <v>1</v>
      </c>
      <c r="E52" s="14">
        <v>3</v>
      </c>
      <c r="F52" s="77" t="s">
        <v>10</v>
      </c>
    </row>
    <row r="53" spans="1:6">
      <c r="A53" s="12" t="s">
        <v>56</v>
      </c>
      <c r="B53" s="13">
        <v>26</v>
      </c>
      <c r="C53" s="13">
        <f t="shared" si="4"/>
        <v>279.87082884822388</v>
      </c>
      <c r="D53" s="14">
        <v>1</v>
      </c>
      <c r="E53" s="14">
        <v>3</v>
      </c>
      <c r="F53" s="77" t="s">
        <v>10</v>
      </c>
    </row>
    <row r="54" spans="1:6">
      <c r="A54" s="12" t="s">
        <v>57</v>
      </c>
      <c r="B54" s="13">
        <v>27</v>
      </c>
      <c r="C54" s="13">
        <f t="shared" si="4"/>
        <v>290.63509149623252</v>
      </c>
      <c r="D54" s="14">
        <v>1</v>
      </c>
      <c r="E54" s="14" t="s">
        <v>10</v>
      </c>
      <c r="F54" s="77" t="s">
        <v>10</v>
      </c>
    </row>
    <row r="55" spans="1:6">
      <c r="A55" s="12" t="s">
        <v>58</v>
      </c>
      <c r="B55" s="13">
        <v>27</v>
      </c>
      <c r="C55" s="13">
        <f t="shared" si="4"/>
        <v>290.63509149623252</v>
      </c>
      <c r="D55" s="14">
        <v>1</v>
      </c>
      <c r="E55" s="14" t="s">
        <v>10</v>
      </c>
      <c r="F55" s="77" t="s">
        <v>10</v>
      </c>
    </row>
    <row r="56" spans="1:6" ht="15.75" thickBot="1">
      <c r="A56" s="7" t="s">
        <v>59</v>
      </c>
      <c r="B56" s="18"/>
      <c r="C56" s="8"/>
      <c r="D56" s="8"/>
      <c r="E56" s="8"/>
      <c r="F56" s="8"/>
    </row>
    <row r="57" spans="1:6">
      <c r="A57" s="12" t="s">
        <v>60</v>
      </c>
      <c r="B57" s="13">
        <v>54</v>
      </c>
      <c r="C57" s="13">
        <f t="shared" ref="C57:C65" si="5">SUM(B57/0.0929)</f>
        <v>581.27018299246504</v>
      </c>
      <c r="D57" s="14">
        <v>1</v>
      </c>
      <c r="E57" s="14" t="s">
        <v>10</v>
      </c>
      <c r="F57" s="77">
        <v>114950</v>
      </c>
    </row>
    <row r="58" spans="1:6">
      <c r="A58" s="12" t="s">
        <v>61</v>
      </c>
      <c r="B58" s="13">
        <v>27</v>
      </c>
      <c r="C58" s="13">
        <f t="shared" si="5"/>
        <v>290.63509149623252</v>
      </c>
      <c r="D58" s="14">
        <v>1</v>
      </c>
      <c r="E58" s="14" t="s">
        <v>10</v>
      </c>
      <c r="F58" s="77" t="s">
        <v>10</v>
      </c>
    </row>
    <row r="59" spans="1:6">
      <c r="A59" s="12" t="s">
        <v>62</v>
      </c>
      <c r="B59" s="13">
        <v>27</v>
      </c>
      <c r="C59" s="13">
        <f t="shared" si="5"/>
        <v>290.63509149623252</v>
      </c>
      <c r="D59" s="14">
        <v>1</v>
      </c>
      <c r="E59" s="14" t="s">
        <v>10</v>
      </c>
      <c r="F59" s="77" t="s">
        <v>10</v>
      </c>
    </row>
    <row r="60" spans="1:6">
      <c r="A60" s="12" t="s">
        <v>63</v>
      </c>
      <c r="B60" s="13">
        <v>26</v>
      </c>
      <c r="C60" s="13">
        <f t="shared" si="5"/>
        <v>279.87082884822388</v>
      </c>
      <c r="D60" s="14">
        <v>1</v>
      </c>
      <c r="E60" s="14">
        <v>3</v>
      </c>
      <c r="F60" s="77" t="s">
        <v>10</v>
      </c>
    </row>
    <row r="61" spans="1:6">
      <c r="A61" s="12" t="s">
        <v>64</v>
      </c>
      <c r="B61" s="13">
        <v>26</v>
      </c>
      <c r="C61" s="13">
        <f t="shared" si="5"/>
        <v>279.87082884822388</v>
      </c>
      <c r="D61" s="14">
        <v>1</v>
      </c>
      <c r="E61" s="14">
        <v>3</v>
      </c>
      <c r="F61" s="77" t="s">
        <v>10</v>
      </c>
    </row>
    <row r="62" spans="1:6">
      <c r="A62" s="12" t="s">
        <v>65</v>
      </c>
      <c r="B62" s="13">
        <v>26</v>
      </c>
      <c r="C62" s="13">
        <f t="shared" si="5"/>
        <v>279.87082884822388</v>
      </c>
      <c r="D62" s="14">
        <v>1</v>
      </c>
      <c r="E62" s="14">
        <v>3</v>
      </c>
      <c r="F62" s="77" t="s">
        <v>10</v>
      </c>
    </row>
    <row r="63" spans="1:6">
      <c r="A63" s="12" t="s">
        <v>66</v>
      </c>
      <c r="B63" s="13">
        <v>26</v>
      </c>
      <c r="C63" s="13">
        <f t="shared" si="5"/>
        <v>279.87082884822388</v>
      </c>
      <c r="D63" s="14">
        <v>1</v>
      </c>
      <c r="E63" s="14">
        <v>3</v>
      </c>
      <c r="F63" s="77" t="s">
        <v>10</v>
      </c>
    </row>
    <row r="64" spans="1:6">
      <c r="A64" s="12" t="s">
        <v>67</v>
      </c>
      <c r="B64" s="13">
        <v>27</v>
      </c>
      <c r="C64" s="13">
        <f t="shared" si="5"/>
        <v>290.63509149623252</v>
      </c>
      <c r="D64" s="14">
        <v>1</v>
      </c>
      <c r="E64" s="14" t="s">
        <v>10</v>
      </c>
      <c r="F64" s="77" t="s">
        <v>10</v>
      </c>
    </row>
    <row r="65" spans="1:6">
      <c r="A65" s="12" t="s">
        <v>68</v>
      </c>
      <c r="B65" s="13">
        <v>27</v>
      </c>
      <c r="C65" s="13">
        <f t="shared" si="5"/>
        <v>290.63509149623252</v>
      </c>
      <c r="D65" s="14">
        <v>1</v>
      </c>
      <c r="E65" s="14" t="s">
        <v>10</v>
      </c>
      <c r="F65" s="77" t="s">
        <v>10</v>
      </c>
    </row>
    <row r="66" spans="1:6" ht="15.75" thickBot="1">
      <c r="A66" s="7" t="s">
        <v>69</v>
      </c>
      <c r="B66" s="18"/>
      <c r="C66" s="8"/>
      <c r="D66" s="8"/>
      <c r="E66" s="8"/>
      <c r="F66" s="8"/>
    </row>
    <row r="67" spans="1:6">
      <c r="A67" s="12" t="s">
        <v>70</v>
      </c>
      <c r="B67" s="13">
        <v>54</v>
      </c>
      <c r="C67" s="13">
        <v>409</v>
      </c>
      <c r="D67" s="14">
        <v>1</v>
      </c>
      <c r="E67" s="14" t="s">
        <v>10</v>
      </c>
      <c r="F67" s="77" t="s">
        <v>10</v>
      </c>
    </row>
    <row r="68" spans="1:6">
      <c r="A68" s="12" t="s">
        <v>71</v>
      </c>
      <c r="B68" s="13">
        <v>27</v>
      </c>
      <c r="C68" s="13">
        <v>269</v>
      </c>
      <c r="D68" s="14">
        <v>1</v>
      </c>
      <c r="E68" s="14" t="s">
        <v>10</v>
      </c>
      <c r="F68" s="77" t="s">
        <v>10</v>
      </c>
    </row>
    <row r="69" spans="1:6">
      <c r="A69" s="12" t="s">
        <v>72</v>
      </c>
      <c r="B69" s="13">
        <v>27</v>
      </c>
      <c r="C69" s="13">
        <v>269</v>
      </c>
      <c r="D69" s="14">
        <v>1</v>
      </c>
      <c r="E69" s="14" t="s">
        <v>10</v>
      </c>
      <c r="F69" s="77" t="s">
        <v>10</v>
      </c>
    </row>
    <row r="70" spans="1:6">
      <c r="A70" s="12" t="s">
        <v>73</v>
      </c>
      <c r="B70" s="13">
        <v>26</v>
      </c>
      <c r="C70" s="13">
        <v>269</v>
      </c>
      <c r="D70" s="14">
        <v>1</v>
      </c>
      <c r="E70" s="14">
        <v>3</v>
      </c>
      <c r="F70" s="77" t="s">
        <v>10</v>
      </c>
    </row>
    <row r="71" spans="1:6">
      <c r="A71" s="12" t="s">
        <v>74</v>
      </c>
      <c r="B71" s="13">
        <v>26</v>
      </c>
      <c r="C71" s="13">
        <v>269</v>
      </c>
      <c r="D71" s="14">
        <v>1</v>
      </c>
      <c r="E71" s="14">
        <v>3</v>
      </c>
      <c r="F71" s="77" t="s">
        <v>10</v>
      </c>
    </row>
    <row r="72" spans="1:6">
      <c r="A72" s="12" t="s">
        <v>75</v>
      </c>
      <c r="B72" s="13">
        <v>26</v>
      </c>
      <c r="C72" s="13">
        <v>269</v>
      </c>
      <c r="D72" s="14">
        <v>1</v>
      </c>
      <c r="E72" s="14">
        <v>3</v>
      </c>
      <c r="F72" s="77" t="s">
        <v>10</v>
      </c>
    </row>
    <row r="73" spans="1:6">
      <c r="A73" s="12" t="s">
        <v>76</v>
      </c>
      <c r="B73" s="13">
        <v>26</v>
      </c>
      <c r="C73" s="13">
        <v>269</v>
      </c>
      <c r="D73" s="14">
        <v>1</v>
      </c>
      <c r="E73" s="14">
        <v>3</v>
      </c>
      <c r="F73" s="77" t="s">
        <v>10</v>
      </c>
    </row>
    <row r="74" spans="1:6">
      <c r="A74" s="12" t="s">
        <v>77</v>
      </c>
      <c r="B74" s="13">
        <v>27</v>
      </c>
      <c r="C74" s="13">
        <v>269</v>
      </c>
      <c r="D74" s="14">
        <v>1</v>
      </c>
      <c r="E74" s="14" t="s">
        <v>10</v>
      </c>
      <c r="F74" s="77" t="s">
        <v>10</v>
      </c>
    </row>
    <row r="75" spans="1:6">
      <c r="A75" s="12" t="s">
        <v>78</v>
      </c>
      <c r="B75" s="13">
        <v>27</v>
      </c>
      <c r="C75" s="13">
        <v>269</v>
      </c>
      <c r="D75" s="14">
        <v>1</v>
      </c>
      <c r="E75" s="14" t="s">
        <v>10</v>
      </c>
      <c r="F75" s="77" t="s">
        <v>10</v>
      </c>
    </row>
    <row r="76" spans="1:6" ht="15.75" thickBot="1">
      <c r="A76" s="7" t="s">
        <v>79</v>
      </c>
      <c r="B76" s="18"/>
      <c r="C76" s="8"/>
      <c r="D76" s="8"/>
      <c r="E76" s="8"/>
      <c r="F76" s="8"/>
    </row>
    <row r="77" spans="1:6">
      <c r="A77" s="12" t="s">
        <v>80</v>
      </c>
      <c r="B77" s="13">
        <v>54</v>
      </c>
      <c r="C77" s="13">
        <f t="shared" ref="C77:C81" si="6">SUM(B77/0.0929)</f>
        <v>581.27018299246504</v>
      </c>
      <c r="D77" s="14">
        <v>1</v>
      </c>
      <c r="E77" s="14">
        <v>0</v>
      </c>
      <c r="F77" s="77" t="s">
        <v>10</v>
      </c>
    </row>
    <row r="78" spans="1:6">
      <c r="A78" s="12" t="s">
        <v>81</v>
      </c>
      <c r="B78" s="13">
        <v>26</v>
      </c>
      <c r="C78" s="13">
        <f t="shared" si="6"/>
        <v>279.87082884822388</v>
      </c>
      <c r="D78" s="14">
        <v>1</v>
      </c>
      <c r="E78" s="14">
        <v>3</v>
      </c>
      <c r="F78" s="77" t="s">
        <v>10</v>
      </c>
    </row>
    <row r="79" spans="1:6">
      <c r="A79" s="12" t="s">
        <v>82</v>
      </c>
      <c r="B79" s="13">
        <v>26</v>
      </c>
      <c r="C79" s="13">
        <f t="shared" si="6"/>
        <v>279.87082884822388</v>
      </c>
      <c r="D79" s="14">
        <v>1</v>
      </c>
      <c r="E79" s="14">
        <v>3</v>
      </c>
      <c r="F79" s="77" t="s">
        <v>10</v>
      </c>
    </row>
    <row r="80" spans="1:6">
      <c r="A80" s="12" t="s">
        <v>83</v>
      </c>
      <c r="B80" s="13">
        <v>26</v>
      </c>
      <c r="C80" s="13">
        <f t="shared" si="6"/>
        <v>279.87082884822388</v>
      </c>
      <c r="D80" s="14">
        <v>1</v>
      </c>
      <c r="E80" s="14">
        <v>3</v>
      </c>
      <c r="F80" s="77" t="s">
        <v>10</v>
      </c>
    </row>
    <row r="81" spans="1:6">
      <c r="A81" s="12" t="s">
        <v>84</v>
      </c>
      <c r="B81" s="13">
        <v>26</v>
      </c>
      <c r="C81" s="13">
        <f t="shared" si="6"/>
        <v>279.87082884822388</v>
      </c>
      <c r="D81" s="14">
        <v>1</v>
      </c>
      <c r="E81" s="14">
        <v>3</v>
      </c>
      <c r="F81" s="77" t="s">
        <v>10</v>
      </c>
    </row>
    <row r="82" spans="1:6" ht="15.75" thickBot="1">
      <c r="A82" s="7" t="s">
        <v>85</v>
      </c>
      <c r="B82" s="18"/>
      <c r="C82" s="8"/>
      <c r="D82" s="8"/>
      <c r="E82" s="8"/>
      <c r="F82" s="8"/>
    </row>
    <row r="83" spans="1:6">
      <c r="A83" s="12" t="s">
        <v>86</v>
      </c>
      <c r="B83" s="13">
        <v>54</v>
      </c>
      <c r="C83" s="13">
        <f t="shared" ref="C83:C87" si="7">SUM(B83/0.0929)</f>
        <v>581.27018299246504</v>
      </c>
      <c r="D83" s="14">
        <v>1</v>
      </c>
      <c r="E83" s="14">
        <v>0</v>
      </c>
      <c r="F83" s="77" t="s">
        <v>10</v>
      </c>
    </row>
    <row r="84" spans="1:6">
      <c r="A84" s="12" t="s">
        <v>87</v>
      </c>
      <c r="B84" s="13">
        <v>26</v>
      </c>
      <c r="C84" s="13">
        <f t="shared" si="7"/>
        <v>279.87082884822388</v>
      </c>
      <c r="D84" s="14">
        <v>1</v>
      </c>
      <c r="E84" s="14">
        <v>3</v>
      </c>
      <c r="F84" s="77" t="s">
        <v>10</v>
      </c>
    </row>
    <row r="85" spans="1:6">
      <c r="A85" s="12" t="s">
        <v>88</v>
      </c>
      <c r="B85" s="13">
        <v>26</v>
      </c>
      <c r="C85" s="13">
        <f t="shared" si="7"/>
        <v>279.87082884822388</v>
      </c>
      <c r="D85" s="14">
        <v>1</v>
      </c>
      <c r="E85" s="14">
        <v>3</v>
      </c>
      <c r="F85" s="77" t="s">
        <v>10</v>
      </c>
    </row>
    <row r="86" spans="1:6">
      <c r="A86" s="12" t="s">
        <v>89</v>
      </c>
      <c r="B86" s="13">
        <v>26</v>
      </c>
      <c r="C86" s="13">
        <f t="shared" si="7"/>
        <v>279.87082884822388</v>
      </c>
      <c r="D86" s="14">
        <v>1</v>
      </c>
      <c r="E86" s="14">
        <v>3</v>
      </c>
      <c r="F86" s="77" t="s">
        <v>10</v>
      </c>
    </row>
    <row r="87" spans="1:6">
      <c r="A87" s="12" t="s">
        <v>90</v>
      </c>
      <c r="B87" s="13">
        <v>26</v>
      </c>
      <c r="C87" s="13">
        <f t="shared" si="7"/>
        <v>279.87082884822388</v>
      </c>
      <c r="D87" s="14">
        <v>1</v>
      </c>
      <c r="E87" s="14">
        <v>3</v>
      </c>
      <c r="F87" s="77" t="s">
        <v>10</v>
      </c>
    </row>
    <row r="88" spans="1:6">
      <c r="A88" s="22"/>
      <c r="B88" s="23"/>
      <c r="C88" s="23"/>
      <c r="D88" s="24"/>
      <c r="E88" s="24"/>
    </row>
    <row r="89" spans="1:6">
      <c r="A89" s="22"/>
      <c r="B89" s="23"/>
      <c r="C89" s="23"/>
      <c r="D89" s="24"/>
      <c r="E89" s="24"/>
    </row>
    <row r="90" spans="1:6">
      <c r="A90" s="25"/>
      <c r="B90" s="23"/>
      <c r="C90" s="23"/>
      <c r="D90" s="24"/>
      <c r="E90" s="24"/>
    </row>
    <row r="91" spans="1:6">
      <c r="A91" s="22"/>
      <c r="B91" s="23"/>
      <c r="C91" s="23"/>
      <c r="D91" s="24"/>
      <c r="E91" s="24"/>
    </row>
    <row r="92" spans="1:6" ht="21">
      <c r="A92" s="1" t="s">
        <v>91</v>
      </c>
    </row>
    <row r="94" spans="1:6" ht="18">
      <c r="A94" s="2" t="s">
        <v>92</v>
      </c>
    </row>
    <row r="96" spans="1:6" ht="15.75" thickBot="1">
      <c r="A96" s="7" t="s">
        <v>93</v>
      </c>
      <c r="B96" s="8"/>
      <c r="C96" s="8"/>
      <c r="D96" s="8"/>
      <c r="E96" s="8"/>
      <c r="F96" s="8"/>
    </row>
    <row r="97" spans="1:6">
      <c r="A97" s="9" t="s">
        <v>3</v>
      </c>
      <c r="B97" s="10" t="s">
        <v>4</v>
      </c>
      <c r="C97" s="10" t="s">
        <v>5</v>
      </c>
      <c r="D97" s="11" t="s">
        <v>6</v>
      </c>
      <c r="E97" s="11" t="s">
        <v>7</v>
      </c>
      <c r="F97" s="11" t="s">
        <v>8</v>
      </c>
    </row>
    <row r="98" spans="1:6">
      <c r="A98" s="15" t="s">
        <v>94</v>
      </c>
      <c r="B98" s="16">
        <v>32</v>
      </c>
      <c r="C98" s="16">
        <f t="shared" ref="C98:C116" si="8">SUM(B98/0.0929)</f>
        <v>344.4564047362756</v>
      </c>
      <c r="D98" s="17">
        <v>1</v>
      </c>
      <c r="E98" s="26">
        <v>0</v>
      </c>
      <c r="F98" s="78">
        <v>89950</v>
      </c>
    </row>
    <row r="99" spans="1:6">
      <c r="A99" s="15" t="s">
        <v>95</v>
      </c>
      <c r="B99" s="16">
        <v>28</v>
      </c>
      <c r="C99" s="16">
        <f t="shared" si="8"/>
        <v>301.39935414424116</v>
      </c>
      <c r="D99" s="21">
        <v>1</v>
      </c>
      <c r="E99" s="28">
        <v>0</v>
      </c>
      <c r="F99" s="79">
        <v>87950</v>
      </c>
    </row>
    <row r="100" spans="1:6">
      <c r="A100" s="19" t="s">
        <v>96</v>
      </c>
      <c r="B100" s="20">
        <v>31</v>
      </c>
      <c r="C100" s="20">
        <f t="shared" si="8"/>
        <v>333.69214208826696</v>
      </c>
      <c r="D100" s="21">
        <v>1</v>
      </c>
      <c r="E100" s="28">
        <v>3</v>
      </c>
      <c r="F100" s="79">
        <v>89950</v>
      </c>
    </row>
    <row r="101" spans="1:6">
      <c r="A101" s="19" t="s">
        <v>97</v>
      </c>
      <c r="B101" s="20">
        <v>33</v>
      </c>
      <c r="C101" s="20">
        <f t="shared" si="8"/>
        <v>355.22066738428418</v>
      </c>
      <c r="D101" s="21">
        <v>1</v>
      </c>
      <c r="E101" s="28">
        <v>0</v>
      </c>
      <c r="F101" s="79">
        <v>92950</v>
      </c>
    </row>
    <row r="102" spans="1:6">
      <c r="A102" s="15" t="s">
        <v>98</v>
      </c>
      <c r="B102" s="16">
        <v>27</v>
      </c>
      <c r="C102" s="16">
        <f t="shared" si="8"/>
        <v>290.63509149623252</v>
      </c>
      <c r="D102" s="17">
        <v>1</v>
      </c>
      <c r="E102" s="26">
        <v>0</v>
      </c>
      <c r="F102" s="78">
        <v>84950</v>
      </c>
    </row>
    <row r="103" spans="1:6">
      <c r="A103" s="12" t="s">
        <v>99</v>
      </c>
      <c r="B103" s="13">
        <v>28</v>
      </c>
      <c r="C103" s="13">
        <f t="shared" si="8"/>
        <v>301.39935414424116</v>
      </c>
      <c r="D103" s="14">
        <v>1</v>
      </c>
      <c r="E103" s="27">
        <v>0</v>
      </c>
      <c r="F103" s="77" t="s">
        <v>10</v>
      </c>
    </row>
    <row r="104" spans="1:6">
      <c r="A104" s="15" t="s">
        <v>100</v>
      </c>
      <c r="B104" s="16">
        <v>29</v>
      </c>
      <c r="C104" s="16">
        <f t="shared" si="8"/>
        <v>312.16361679224974</v>
      </c>
      <c r="D104" s="17">
        <v>1</v>
      </c>
      <c r="E104" s="26">
        <v>0</v>
      </c>
      <c r="F104" s="78">
        <v>87950</v>
      </c>
    </row>
    <row r="105" spans="1:6">
      <c r="A105" s="15" t="s">
        <v>101</v>
      </c>
      <c r="B105" s="16">
        <v>29</v>
      </c>
      <c r="C105" s="16">
        <f t="shared" si="8"/>
        <v>312.16361679224974</v>
      </c>
      <c r="D105" s="17">
        <v>1</v>
      </c>
      <c r="E105" s="26">
        <v>0</v>
      </c>
      <c r="F105" s="78">
        <v>87950</v>
      </c>
    </row>
    <row r="106" spans="1:6">
      <c r="A106" s="15" t="s">
        <v>102</v>
      </c>
      <c r="B106" s="16">
        <v>29</v>
      </c>
      <c r="C106" s="16">
        <f t="shared" si="8"/>
        <v>312.16361679224974</v>
      </c>
      <c r="D106" s="17">
        <v>1</v>
      </c>
      <c r="E106" s="26">
        <v>0</v>
      </c>
      <c r="F106" s="78">
        <v>87950</v>
      </c>
    </row>
    <row r="107" spans="1:6">
      <c r="A107" s="15" t="s">
        <v>103</v>
      </c>
      <c r="B107" s="16">
        <v>28</v>
      </c>
      <c r="C107" s="16">
        <f t="shared" si="8"/>
        <v>301.39935414424116</v>
      </c>
      <c r="D107" s="17">
        <v>1</v>
      </c>
      <c r="E107" s="26">
        <v>0</v>
      </c>
      <c r="F107" s="78">
        <v>87950</v>
      </c>
    </row>
    <row r="108" spans="1:6">
      <c r="A108" s="15" t="s">
        <v>104</v>
      </c>
      <c r="B108" s="16">
        <v>28</v>
      </c>
      <c r="C108" s="16">
        <f t="shared" si="8"/>
        <v>301.39935414424116</v>
      </c>
      <c r="D108" s="17">
        <v>1</v>
      </c>
      <c r="E108" s="26">
        <v>0</v>
      </c>
      <c r="F108" s="78">
        <v>87950</v>
      </c>
    </row>
    <row r="109" spans="1:6">
      <c r="A109" s="12" t="s">
        <v>105</v>
      </c>
      <c r="B109" s="13">
        <v>27</v>
      </c>
      <c r="C109" s="13">
        <f t="shared" si="8"/>
        <v>290.63509149623252</v>
      </c>
      <c r="D109" s="14">
        <v>1</v>
      </c>
      <c r="E109" s="27">
        <v>0</v>
      </c>
      <c r="F109" s="77">
        <v>84950</v>
      </c>
    </row>
    <row r="110" spans="1:6">
      <c r="A110" s="12" t="s">
        <v>106</v>
      </c>
      <c r="B110" s="13">
        <v>34</v>
      </c>
      <c r="C110" s="13">
        <f t="shared" si="8"/>
        <v>365.98493003229282</v>
      </c>
      <c r="D110" s="14">
        <v>1</v>
      </c>
      <c r="E110" s="27">
        <v>0</v>
      </c>
      <c r="F110" s="77" t="s">
        <v>10</v>
      </c>
    </row>
    <row r="111" spans="1:6">
      <c r="A111" s="12" t="s">
        <v>107</v>
      </c>
      <c r="B111" s="13">
        <v>32</v>
      </c>
      <c r="C111" s="13">
        <f t="shared" si="8"/>
        <v>344.4564047362756</v>
      </c>
      <c r="D111" s="14">
        <v>1</v>
      </c>
      <c r="E111" s="27">
        <v>3</v>
      </c>
      <c r="F111" s="77" t="s">
        <v>10</v>
      </c>
    </row>
    <row r="112" spans="1:6">
      <c r="A112" s="12" t="s">
        <v>108</v>
      </c>
      <c r="B112" s="13">
        <v>24</v>
      </c>
      <c r="C112" s="13">
        <f t="shared" si="8"/>
        <v>258.34230355220666</v>
      </c>
      <c r="D112" s="14">
        <v>1</v>
      </c>
      <c r="E112" s="27">
        <v>0</v>
      </c>
      <c r="F112" s="77" t="s">
        <v>10</v>
      </c>
    </row>
    <row r="113" spans="1:6">
      <c r="A113" s="12" t="s">
        <v>109</v>
      </c>
      <c r="B113" s="13">
        <v>37</v>
      </c>
      <c r="C113" s="13">
        <f t="shared" si="8"/>
        <v>398.27771797631863</v>
      </c>
      <c r="D113" s="14">
        <v>1</v>
      </c>
      <c r="E113" s="27">
        <v>0</v>
      </c>
      <c r="F113" s="77" t="s">
        <v>10</v>
      </c>
    </row>
    <row r="114" spans="1:6">
      <c r="A114" s="15" t="s">
        <v>110</v>
      </c>
      <c r="B114" s="16">
        <v>30</v>
      </c>
      <c r="C114" s="16">
        <f t="shared" si="8"/>
        <v>322.92787944025838</v>
      </c>
      <c r="D114" s="17">
        <v>1</v>
      </c>
      <c r="E114" s="26">
        <v>0</v>
      </c>
      <c r="F114" s="78">
        <v>87950</v>
      </c>
    </row>
    <row r="115" spans="1:6">
      <c r="A115" s="15" t="s">
        <v>111</v>
      </c>
      <c r="B115" s="16">
        <v>31</v>
      </c>
      <c r="C115" s="16">
        <f t="shared" si="8"/>
        <v>333.69214208826696</v>
      </c>
      <c r="D115" s="17">
        <v>1</v>
      </c>
      <c r="E115" s="26">
        <v>0</v>
      </c>
      <c r="F115" s="78">
        <v>89950</v>
      </c>
    </row>
    <row r="116" spans="1:6">
      <c r="A116" s="12" t="s">
        <v>112</v>
      </c>
      <c r="B116" s="13">
        <v>44</v>
      </c>
      <c r="C116" s="13">
        <f t="shared" si="8"/>
        <v>473.62755651237893</v>
      </c>
      <c r="D116" s="14">
        <v>1</v>
      </c>
      <c r="E116" s="27">
        <v>0</v>
      </c>
      <c r="F116" s="77" t="s">
        <v>10</v>
      </c>
    </row>
    <row r="117" spans="1:6" ht="15.75" thickBot="1">
      <c r="A117" s="7" t="s">
        <v>113</v>
      </c>
      <c r="B117" s="8"/>
      <c r="C117" s="8"/>
      <c r="D117" s="8"/>
      <c r="E117" s="8"/>
      <c r="F117" s="8"/>
    </row>
    <row r="118" spans="1:6">
      <c r="A118" s="15" t="s">
        <v>114</v>
      </c>
      <c r="B118" s="16">
        <v>32</v>
      </c>
      <c r="C118" s="16">
        <f t="shared" ref="C118:C136" si="9">SUM(B118/0.0929)</f>
        <v>344.4564047362756</v>
      </c>
      <c r="D118" s="17">
        <v>1</v>
      </c>
      <c r="E118" s="26">
        <v>0</v>
      </c>
      <c r="F118" s="78">
        <v>89950</v>
      </c>
    </row>
    <row r="119" spans="1:6">
      <c r="A119" s="15" t="s">
        <v>115</v>
      </c>
      <c r="B119" s="16">
        <v>28</v>
      </c>
      <c r="C119" s="16">
        <f t="shared" si="9"/>
        <v>301.39935414424116</v>
      </c>
      <c r="D119" s="17">
        <v>1</v>
      </c>
      <c r="E119" s="26">
        <v>0</v>
      </c>
      <c r="F119" s="78">
        <v>87950</v>
      </c>
    </row>
    <row r="120" spans="1:6">
      <c r="A120" s="12" t="s">
        <v>116</v>
      </c>
      <c r="B120" s="13">
        <v>33</v>
      </c>
      <c r="C120" s="13">
        <f t="shared" si="9"/>
        <v>355.22066738428418</v>
      </c>
      <c r="D120" s="14">
        <v>1</v>
      </c>
      <c r="E120" s="27">
        <v>3</v>
      </c>
      <c r="F120" s="77" t="s">
        <v>10</v>
      </c>
    </row>
    <row r="121" spans="1:6">
      <c r="A121" s="12" t="s">
        <v>117</v>
      </c>
      <c r="B121" s="13">
        <v>34</v>
      </c>
      <c r="C121" s="13">
        <f t="shared" si="9"/>
        <v>365.98493003229282</v>
      </c>
      <c r="D121" s="14">
        <v>1</v>
      </c>
      <c r="E121" s="27">
        <v>0</v>
      </c>
      <c r="F121" s="77" t="s">
        <v>10</v>
      </c>
    </row>
    <row r="122" spans="1:6">
      <c r="A122" s="15" t="s">
        <v>118</v>
      </c>
      <c r="B122" s="16">
        <v>27</v>
      </c>
      <c r="C122" s="16">
        <f t="shared" si="9"/>
        <v>290.63509149623252</v>
      </c>
      <c r="D122" s="17">
        <v>1</v>
      </c>
      <c r="E122" s="26">
        <v>0</v>
      </c>
      <c r="F122" s="78">
        <v>84950</v>
      </c>
    </row>
    <row r="123" spans="1:6">
      <c r="A123" s="15" t="s">
        <v>119</v>
      </c>
      <c r="B123" s="16">
        <v>28</v>
      </c>
      <c r="C123" s="16">
        <f t="shared" si="9"/>
        <v>301.39935414424116</v>
      </c>
      <c r="D123" s="17">
        <v>1</v>
      </c>
      <c r="E123" s="26">
        <v>0</v>
      </c>
      <c r="F123" s="78">
        <v>87950</v>
      </c>
    </row>
    <row r="124" spans="1:6">
      <c r="A124" s="15" t="s">
        <v>120</v>
      </c>
      <c r="B124" s="16">
        <v>29</v>
      </c>
      <c r="C124" s="16">
        <f t="shared" si="9"/>
        <v>312.16361679224974</v>
      </c>
      <c r="D124" s="17">
        <v>1</v>
      </c>
      <c r="E124" s="26">
        <v>0</v>
      </c>
      <c r="F124" s="78">
        <v>87950</v>
      </c>
    </row>
    <row r="125" spans="1:6">
      <c r="A125" s="15" t="s">
        <v>121</v>
      </c>
      <c r="B125" s="16">
        <v>29</v>
      </c>
      <c r="C125" s="16">
        <f t="shared" si="9"/>
        <v>312.16361679224974</v>
      </c>
      <c r="D125" s="17">
        <v>1</v>
      </c>
      <c r="E125" s="26">
        <v>0</v>
      </c>
      <c r="F125" s="78">
        <v>87950</v>
      </c>
    </row>
    <row r="126" spans="1:6">
      <c r="A126" s="15" t="s">
        <v>122</v>
      </c>
      <c r="B126" s="16">
        <v>29</v>
      </c>
      <c r="C126" s="16">
        <f t="shared" si="9"/>
        <v>312.16361679224974</v>
      </c>
      <c r="D126" s="17">
        <v>1</v>
      </c>
      <c r="E126" s="26">
        <v>0</v>
      </c>
      <c r="F126" s="78">
        <v>87950</v>
      </c>
    </row>
    <row r="127" spans="1:6">
      <c r="A127" s="12" t="s">
        <v>123</v>
      </c>
      <c r="B127" s="13">
        <v>28</v>
      </c>
      <c r="C127" s="13">
        <f t="shared" si="9"/>
        <v>301.39935414424116</v>
      </c>
      <c r="D127" s="14">
        <v>1</v>
      </c>
      <c r="E127" s="27">
        <v>0</v>
      </c>
      <c r="F127" s="77" t="s">
        <v>10</v>
      </c>
    </row>
    <row r="128" spans="1:6">
      <c r="A128" s="15" t="s">
        <v>124</v>
      </c>
      <c r="B128" s="16">
        <v>28</v>
      </c>
      <c r="C128" s="16">
        <f t="shared" si="9"/>
        <v>301.39935414424116</v>
      </c>
      <c r="D128" s="17">
        <v>1</v>
      </c>
      <c r="E128" s="26">
        <v>0</v>
      </c>
      <c r="F128" s="78">
        <v>87950</v>
      </c>
    </row>
    <row r="129" spans="1:6">
      <c r="A129" s="15" t="s">
        <v>125</v>
      </c>
      <c r="B129" s="16">
        <v>27</v>
      </c>
      <c r="C129" s="16">
        <f t="shared" si="9"/>
        <v>290.63509149623252</v>
      </c>
      <c r="D129" s="17">
        <v>1</v>
      </c>
      <c r="E129" s="26">
        <v>0</v>
      </c>
      <c r="F129" s="78">
        <v>84950</v>
      </c>
    </row>
    <row r="130" spans="1:6">
      <c r="A130" s="12" t="s">
        <v>126</v>
      </c>
      <c r="B130" s="13">
        <v>34</v>
      </c>
      <c r="C130" s="13">
        <f t="shared" si="9"/>
        <v>365.98493003229282</v>
      </c>
      <c r="D130" s="14">
        <v>1</v>
      </c>
      <c r="E130" s="27">
        <v>0</v>
      </c>
      <c r="F130" s="77" t="s">
        <v>10</v>
      </c>
    </row>
    <row r="131" spans="1:6">
      <c r="A131" s="12" t="s">
        <v>127</v>
      </c>
      <c r="B131" s="13">
        <v>32</v>
      </c>
      <c r="C131" s="13">
        <f t="shared" si="9"/>
        <v>344.4564047362756</v>
      </c>
      <c r="D131" s="14">
        <v>1</v>
      </c>
      <c r="E131" s="27">
        <v>3</v>
      </c>
      <c r="F131" s="77" t="s">
        <v>10</v>
      </c>
    </row>
    <row r="132" spans="1:6">
      <c r="A132" s="15" t="s">
        <v>128</v>
      </c>
      <c r="B132" s="16">
        <v>24</v>
      </c>
      <c r="C132" s="20">
        <f t="shared" si="9"/>
        <v>258.34230355220666</v>
      </c>
      <c r="D132" s="21">
        <v>1</v>
      </c>
      <c r="E132" s="28">
        <v>0</v>
      </c>
      <c r="F132" s="79">
        <v>84950</v>
      </c>
    </row>
    <row r="133" spans="1:6">
      <c r="A133" s="12" t="s">
        <v>129</v>
      </c>
      <c r="B133" s="13">
        <v>37</v>
      </c>
      <c r="C133" s="13">
        <f t="shared" si="9"/>
        <v>398.27771797631863</v>
      </c>
      <c r="D133" s="14">
        <v>1</v>
      </c>
      <c r="E133" s="27">
        <v>0</v>
      </c>
      <c r="F133" s="77" t="s">
        <v>10</v>
      </c>
    </row>
    <row r="134" spans="1:6">
      <c r="A134" s="15" t="s">
        <v>130</v>
      </c>
      <c r="B134" s="16">
        <v>30</v>
      </c>
      <c r="C134" s="16">
        <f t="shared" si="9"/>
        <v>322.92787944025838</v>
      </c>
      <c r="D134" s="17">
        <v>1</v>
      </c>
      <c r="E134" s="26">
        <v>0</v>
      </c>
      <c r="F134" s="78">
        <v>87950</v>
      </c>
    </row>
    <row r="135" spans="1:6">
      <c r="A135" s="15" t="s">
        <v>131</v>
      </c>
      <c r="B135" s="16">
        <v>31</v>
      </c>
      <c r="C135" s="16">
        <f t="shared" si="9"/>
        <v>333.69214208826696</v>
      </c>
      <c r="D135" s="17">
        <v>1</v>
      </c>
      <c r="E135" s="26">
        <v>0</v>
      </c>
      <c r="F135" s="78">
        <v>89950</v>
      </c>
    </row>
    <row r="136" spans="1:6">
      <c r="A136" s="12" t="s">
        <v>132</v>
      </c>
      <c r="B136" s="13">
        <v>44</v>
      </c>
      <c r="C136" s="13">
        <f t="shared" si="9"/>
        <v>473.62755651237893</v>
      </c>
      <c r="D136" s="14">
        <v>1</v>
      </c>
      <c r="E136" s="27">
        <v>0</v>
      </c>
      <c r="F136" s="77" t="s">
        <v>10</v>
      </c>
    </row>
    <row r="137" spans="1:6" ht="15.75" thickBot="1">
      <c r="A137" s="7" t="s">
        <v>133</v>
      </c>
      <c r="B137" s="8"/>
      <c r="C137" s="8"/>
      <c r="D137" s="8"/>
      <c r="E137" s="8"/>
      <c r="F137" s="8"/>
    </row>
    <row r="138" spans="1:6">
      <c r="A138" s="15" t="s">
        <v>134</v>
      </c>
      <c r="B138" s="16">
        <v>32</v>
      </c>
      <c r="C138" s="16">
        <f t="shared" ref="C138:C156" si="10">SUM(B138/0.0929)</f>
        <v>344.4564047362756</v>
      </c>
      <c r="D138" s="17">
        <v>1</v>
      </c>
      <c r="E138" s="26">
        <v>0</v>
      </c>
      <c r="F138" s="78">
        <v>89950</v>
      </c>
    </row>
    <row r="139" spans="1:6">
      <c r="A139" s="15" t="s">
        <v>135</v>
      </c>
      <c r="B139" s="16">
        <v>28</v>
      </c>
      <c r="C139" s="16">
        <f t="shared" si="10"/>
        <v>301.39935414424116</v>
      </c>
      <c r="D139" s="17">
        <v>1</v>
      </c>
      <c r="E139" s="26">
        <v>0</v>
      </c>
      <c r="F139" s="78">
        <v>87950</v>
      </c>
    </row>
    <row r="140" spans="1:6">
      <c r="A140" s="12" t="s">
        <v>136</v>
      </c>
      <c r="B140" s="13">
        <v>31</v>
      </c>
      <c r="C140" s="13">
        <f t="shared" si="10"/>
        <v>333.69214208826696</v>
      </c>
      <c r="D140" s="14">
        <v>1</v>
      </c>
      <c r="E140" s="27">
        <v>3</v>
      </c>
      <c r="F140" s="77" t="s">
        <v>10</v>
      </c>
    </row>
    <row r="141" spans="1:6">
      <c r="A141" s="19" t="s">
        <v>137</v>
      </c>
      <c r="B141" s="20">
        <v>33</v>
      </c>
      <c r="C141" s="20">
        <f t="shared" si="10"/>
        <v>355.22066738428418</v>
      </c>
      <c r="D141" s="21">
        <v>1</v>
      </c>
      <c r="E141" s="28">
        <v>0</v>
      </c>
      <c r="F141" s="79">
        <v>92950</v>
      </c>
    </row>
    <row r="142" spans="1:6">
      <c r="A142" s="19" t="s">
        <v>138</v>
      </c>
      <c r="B142" s="20">
        <v>27</v>
      </c>
      <c r="C142" s="20">
        <f t="shared" si="10"/>
        <v>290.63509149623252</v>
      </c>
      <c r="D142" s="21">
        <v>1</v>
      </c>
      <c r="E142" s="28">
        <v>0</v>
      </c>
      <c r="F142" s="78">
        <v>84950</v>
      </c>
    </row>
    <row r="143" spans="1:6">
      <c r="A143" s="15" t="s">
        <v>139</v>
      </c>
      <c r="B143" s="16">
        <v>28</v>
      </c>
      <c r="C143" s="16">
        <f t="shared" si="10"/>
        <v>301.39935414424116</v>
      </c>
      <c r="D143" s="17">
        <v>1</v>
      </c>
      <c r="E143" s="26">
        <v>0</v>
      </c>
      <c r="F143" s="78">
        <v>87950</v>
      </c>
    </row>
    <row r="144" spans="1:6">
      <c r="A144" s="15" t="s">
        <v>140</v>
      </c>
      <c r="B144" s="16">
        <v>29</v>
      </c>
      <c r="C144" s="16">
        <f t="shared" si="10"/>
        <v>312.16361679224974</v>
      </c>
      <c r="D144" s="17">
        <v>1</v>
      </c>
      <c r="E144" s="26">
        <v>0</v>
      </c>
      <c r="F144" s="78">
        <v>87950</v>
      </c>
    </row>
    <row r="145" spans="1:6">
      <c r="A145" s="15" t="s">
        <v>141</v>
      </c>
      <c r="B145" s="16">
        <v>29</v>
      </c>
      <c r="C145" s="16">
        <f t="shared" si="10"/>
        <v>312.16361679224974</v>
      </c>
      <c r="D145" s="17">
        <v>1</v>
      </c>
      <c r="E145" s="26">
        <v>0</v>
      </c>
      <c r="F145" s="78">
        <v>87950</v>
      </c>
    </row>
    <row r="146" spans="1:6">
      <c r="A146" s="15" t="s">
        <v>142</v>
      </c>
      <c r="B146" s="16">
        <v>29</v>
      </c>
      <c r="C146" s="16">
        <f t="shared" si="10"/>
        <v>312.16361679224974</v>
      </c>
      <c r="D146" s="17">
        <v>1</v>
      </c>
      <c r="E146" s="26">
        <v>0</v>
      </c>
      <c r="F146" s="78">
        <v>87950</v>
      </c>
    </row>
    <row r="147" spans="1:6">
      <c r="A147" s="15" t="s">
        <v>143</v>
      </c>
      <c r="B147" s="16">
        <v>28</v>
      </c>
      <c r="C147" s="16">
        <f t="shared" si="10"/>
        <v>301.39935414424116</v>
      </c>
      <c r="D147" s="17">
        <v>1</v>
      </c>
      <c r="E147" s="26">
        <v>0</v>
      </c>
      <c r="F147" s="78">
        <v>87950</v>
      </c>
    </row>
    <row r="148" spans="1:6">
      <c r="A148" s="15" t="s">
        <v>144</v>
      </c>
      <c r="B148" s="16">
        <v>28</v>
      </c>
      <c r="C148" s="16">
        <f t="shared" si="10"/>
        <v>301.39935414424116</v>
      </c>
      <c r="D148" s="17">
        <v>1</v>
      </c>
      <c r="E148" s="26">
        <v>0</v>
      </c>
      <c r="F148" s="78">
        <v>87950</v>
      </c>
    </row>
    <row r="149" spans="1:6">
      <c r="A149" s="15" t="s">
        <v>145</v>
      </c>
      <c r="B149" s="16">
        <v>27</v>
      </c>
      <c r="C149" s="16">
        <f t="shared" si="10"/>
        <v>290.63509149623252</v>
      </c>
      <c r="D149" s="17">
        <v>1</v>
      </c>
      <c r="E149" s="26">
        <v>0</v>
      </c>
      <c r="F149" s="78">
        <v>84950</v>
      </c>
    </row>
    <row r="150" spans="1:6">
      <c r="A150" s="15" t="s">
        <v>146</v>
      </c>
      <c r="B150" s="16">
        <v>34</v>
      </c>
      <c r="C150" s="16">
        <f t="shared" si="10"/>
        <v>365.98493003229282</v>
      </c>
      <c r="D150" s="17">
        <v>1</v>
      </c>
      <c r="E150" s="26">
        <v>0</v>
      </c>
      <c r="F150" s="78">
        <v>92950</v>
      </c>
    </row>
    <row r="151" spans="1:6">
      <c r="A151" s="12" t="s">
        <v>147</v>
      </c>
      <c r="B151" s="13">
        <v>32</v>
      </c>
      <c r="C151" s="13">
        <f t="shared" si="10"/>
        <v>344.4564047362756</v>
      </c>
      <c r="D151" s="14">
        <v>1</v>
      </c>
      <c r="E151" s="27">
        <v>3</v>
      </c>
      <c r="F151" s="77" t="s">
        <v>10</v>
      </c>
    </row>
    <row r="152" spans="1:6">
      <c r="A152" s="15" t="s">
        <v>148</v>
      </c>
      <c r="B152" s="16">
        <v>24</v>
      </c>
      <c r="C152" s="16">
        <f t="shared" si="10"/>
        <v>258.34230355220666</v>
      </c>
      <c r="D152" s="17">
        <v>1</v>
      </c>
      <c r="E152" s="26">
        <v>0</v>
      </c>
      <c r="F152" s="78">
        <v>84950</v>
      </c>
    </row>
    <row r="153" spans="1:6">
      <c r="A153" s="12" t="s">
        <v>149</v>
      </c>
      <c r="B153" s="13">
        <v>37</v>
      </c>
      <c r="C153" s="13">
        <f t="shared" si="10"/>
        <v>398.27771797631863</v>
      </c>
      <c r="D153" s="14">
        <v>1</v>
      </c>
      <c r="E153" s="27">
        <v>0</v>
      </c>
      <c r="F153" s="77" t="s">
        <v>10</v>
      </c>
    </row>
    <row r="154" spans="1:6">
      <c r="A154" s="12" t="s">
        <v>150</v>
      </c>
      <c r="B154" s="13">
        <v>30</v>
      </c>
      <c r="C154" s="13">
        <f t="shared" si="10"/>
        <v>322.92787944025838</v>
      </c>
      <c r="D154" s="14">
        <v>1</v>
      </c>
      <c r="E154" s="27">
        <v>0</v>
      </c>
      <c r="F154" s="77" t="s">
        <v>10</v>
      </c>
    </row>
    <row r="155" spans="1:6">
      <c r="A155" s="12" t="s">
        <v>151</v>
      </c>
      <c r="B155" s="13">
        <v>31</v>
      </c>
      <c r="C155" s="13">
        <f t="shared" si="10"/>
        <v>333.69214208826696</v>
      </c>
      <c r="D155" s="14">
        <v>1</v>
      </c>
      <c r="E155" s="27">
        <v>0</v>
      </c>
      <c r="F155" s="77" t="s">
        <v>10</v>
      </c>
    </row>
    <row r="156" spans="1:6">
      <c r="A156" s="12" t="s">
        <v>152</v>
      </c>
      <c r="B156" s="13">
        <v>44</v>
      </c>
      <c r="C156" s="13">
        <f t="shared" si="10"/>
        <v>473.62755651237893</v>
      </c>
      <c r="D156" s="14">
        <v>1</v>
      </c>
      <c r="E156" s="27">
        <v>0</v>
      </c>
      <c r="F156" s="77" t="s">
        <v>10</v>
      </c>
    </row>
    <row r="157" spans="1:6" ht="15.75" thickBot="1">
      <c r="A157" s="90" t="s">
        <v>528</v>
      </c>
      <c r="B157" s="89"/>
      <c r="C157" s="89"/>
      <c r="D157" s="89"/>
      <c r="E157" s="89"/>
      <c r="F157" s="89"/>
    </row>
    <row r="158" spans="1:6">
      <c r="A158" s="12" t="s">
        <v>153</v>
      </c>
      <c r="B158" s="13">
        <v>32</v>
      </c>
      <c r="C158" s="13">
        <f t="shared" ref="C158:C176" si="11">SUM(B158/0.0929)</f>
        <v>344.4564047362756</v>
      </c>
      <c r="D158" s="14">
        <v>1</v>
      </c>
      <c r="E158" s="27">
        <v>0</v>
      </c>
      <c r="F158" s="77">
        <v>89950</v>
      </c>
    </row>
    <row r="159" spans="1:6">
      <c r="A159" s="15" t="s">
        <v>154</v>
      </c>
      <c r="B159" s="16">
        <v>28</v>
      </c>
      <c r="C159" s="16">
        <f t="shared" si="11"/>
        <v>301.39935414424116</v>
      </c>
      <c r="D159" s="17">
        <v>1</v>
      </c>
      <c r="E159" s="26">
        <v>0</v>
      </c>
      <c r="F159" s="78">
        <v>87950</v>
      </c>
    </row>
    <row r="160" spans="1:6">
      <c r="A160" s="12" t="s">
        <v>155</v>
      </c>
      <c r="B160" s="13">
        <v>31</v>
      </c>
      <c r="C160" s="13">
        <f t="shared" si="11"/>
        <v>333.69214208826696</v>
      </c>
      <c r="D160" s="14">
        <v>1</v>
      </c>
      <c r="E160" s="27">
        <v>3</v>
      </c>
      <c r="F160" s="77" t="s">
        <v>10</v>
      </c>
    </row>
    <row r="161" spans="1:6">
      <c r="A161" s="12" t="s">
        <v>156</v>
      </c>
      <c r="B161" s="13">
        <v>33</v>
      </c>
      <c r="C161" s="13">
        <f t="shared" si="11"/>
        <v>355.22066738428418</v>
      </c>
      <c r="D161" s="14">
        <v>1</v>
      </c>
      <c r="E161" s="27">
        <v>0</v>
      </c>
      <c r="F161" s="77">
        <v>92950</v>
      </c>
    </row>
    <row r="162" spans="1:6">
      <c r="A162" s="15" t="s">
        <v>157</v>
      </c>
      <c r="B162" s="16">
        <v>27</v>
      </c>
      <c r="C162" s="16">
        <f t="shared" si="11"/>
        <v>290.63509149623252</v>
      </c>
      <c r="D162" s="17">
        <v>1</v>
      </c>
      <c r="E162" s="26">
        <v>0</v>
      </c>
      <c r="F162" s="78">
        <v>84950</v>
      </c>
    </row>
    <row r="163" spans="1:6">
      <c r="A163" s="15" t="s">
        <v>158</v>
      </c>
      <c r="B163" s="16">
        <v>28</v>
      </c>
      <c r="C163" s="16">
        <f t="shared" si="11"/>
        <v>301.39935414424116</v>
      </c>
      <c r="D163" s="17">
        <v>1</v>
      </c>
      <c r="E163" s="26">
        <v>0</v>
      </c>
      <c r="F163" s="78">
        <v>87950</v>
      </c>
    </row>
    <row r="164" spans="1:6">
      <c r="A164" s="15" t="s">
        <v>159</v>
      </c>
      <c r="B164" s="16">
        <v>29</v>
      </c>
      <c r="C164" s="16">
        <f t="shared" si="11"/>
        <v>312.16361679224974</v>
      </c>
      <c r="D164" s="17">
        <v>1</v>
      </c>
      <c r="E164" s="26">
        <v>0</v>
      </c>
      <c r="F164" s="78">
        <v>87950</v>
      </c>
    </row>
    <row r="165" spans="1:6">
      <c r="A165" s="15" t="s">
        <v>160</v>
      </c>
      <c r="B165" s="16">
        <v>29</v>
      </c>
      <c r="C165" s="16">
        <f t="shared" si="11"/>
        <v>312.16361679224974</v>
      </c>
      <c r="D165" s="17">
        <v>1</v>
      </c>
      <c r="E165" s="26">
        <v>0</v>
      </c>
      <c r="F165" s="78">
        <v>87950</v>
      </c>
    </row>
    <row r="166" spans="1:6">
      <c r="A166" s="15" t="s">
        <v>161</v>
      </c>
      <c r="B166" s="16">
        <v>29</v>
      </c>
      <c r="C166" s="16">
        <f t="shared" si="11"/>
        <v>312.16361679224974</v>
      </c>
      <c r="D166" s="17">
        <v>1</v>
      </c>
      <c r="E166" s="26">
        <v>0</v>
      </c>
      <c r="F166" s="78">
        <v>87950</v>
      </c>
    </row>
    <row r="167" spans="1:6">
      <c r="A167" s="15" t="s">
        <v>162</v>
      </c>
      <c r="B167" s="16">
        <v>28</v>
      </c>
      <c r="C167" s="16">
        <f t="shared" si="11"/>
        <v>301.39935414424116</v>
      </c>
      <c r="D167" s="17">
        <v>1</v>
      </c>
      <c r="E167" s="26">
        <v>0</v>
      </c>
      <c r="F167" s="78">
        <v>87950</v>
      </c>
    </row>
    <row r="168" spans="1:6">
      <c r="A168" s="15" t="s">
        <v>163</v>
      </c>
      <c r="B168" s="16">
        <v>28</v>
      </c>
      <c r="C168" s="16">
        <f t="shared" si="11"/>
        <v>301.39935414424116</v>
      </c>
      <c r="D168" s="17">
        <v>1</v>
      </c>
      <c r="E168" s="26">
        <v>0</v>
      </c>
      <c r="F168" s="78">
        <v>87950</v>
      </c>
    </row>
    <row r="169" spans="1:6">
      <c r="A169" s="15" t="s">
        <v>164</v>
      </c>
      <c r="B169" s="16">
        <v>27</v>
      </c>
      <c r="C169" s="16">
        <f t="shared" si="11"/>
        <v>290.63509149623252</v>
      </c>
      <c r="D169" s="17">
        <v>1</v>
      </c>
      <c r="E169" s="26">
        <v>0</v>
      </c>
      <c r="F169" s="78">
        <v>84950</v>
      </c>
    </row>
    <row r="170" spans="1:6">
      <c r="A170" s="12" t="s">
        <v>165</v>
      </c>
      <c r="B170" s="13">
        <v>34</v>
      </c>
      <c r="C170" s="13">
        <f t="shared" si="11"/>
        <v>365.98493003229282</v>
      </c>
      <c r="D170" s="14">
        <v>1</v>
      </c>
      <c r="E170" s="27">
        <v>0</v>
      </c>
      <c r="F170" s="77" t="s">
        <v>10</v>
      </c>
    </row>
    <row r="171" spans="1:6">
      <c r="A171" s="12" t="s">
        <v>166</v>
      </c>
      <c r="B171" s="13">
        <v>32</v>
      </c>
      <c r="C171" s="13">
        <f t="shared" si="11"/>
        <v>344.4564047362756</v>
      </c>
      <c r="D171" s="14">
        <v>1</v>
      </c>
      <c r="E171" s="27">
        <v>3</v>
      </c>
      <c r="F171" s="77" t="s">
        <v>10</v>
      </c>
    </row>
    <row r="172" spans="1:6">
      <c r="A172" s="15" t="s">
        <v>167</v>
      </c>
      <c r="B172" s="16">
        <v>24</v>
      </c>
      <c r="C172" s="16">
        <f t="shared" si="11"/>
        <v>258.34230355220666</v>
      </c>
      <c r="D172" s="17">
        <v>1</v>
      </c>
      <c r="E172" s="26">
        <v>0</v>
      </c>
      <c r="F172" s="78">
        <v>84950</v>
      </c>
    </row>
    <row r="173" spans="1:6">
      <c r="A173" s="12" t="s">
        <v>168</v>
      </c>
      <c r="B173" s="13">
        <v>37</v>
      </c>
      <c r="C173" s="13">
        <f t="shared" si="11"/>
        <v>398.27771797631863</v>
      </c>
      <c r="D173" s="14">
        <v>1</v>
      </c>
      <c r="E173" s="27">
        <v>0</v>
      </c>
      <c r="F173" s="77" t="s">
        <v>10</v>
      </c>
    </row>
    <row r="174" spans="1:6">
      <c r="A174" s="12" t="s">
        <v>169</v>
      </c>
      <c r="B174" s="13">
        <v>30</v>
      </c>
      <c r="C174" s="13">
        <f t="shared" si="11"/>
        <v>322.92787944025838</v>
      </c>
      <c r="D174" s="14">
        <v>1</v>
      </c>
      <c r="E174" s="27">
        <v>0</v>
      </c>
      <c r="F174" s="77" t="s">
        <v>10</v>
      </c>
    </row>
    <row r="175" spans="1:6">
      <c r="A175" s="12" t="s">
        <v>170</v>
      </c>
      <c r="B175" s="13">
        <v>31</v>
      </c>
      <c r="C175" s="13">
        <f t="shared" si="11"/>
        <v>333.69214208826696</v>
      </c>
      <c r="D175" s="14">
        <v>1</v>
      </c>
      <c r="E175" s="27">
        <v>0</v>
      </c>
      <c r="F175" s="77" t="s">
        <v>10</v>
      </c>
    </row>
    <row r="176" spans="1:6">
      <c r="A176" s="12" t="s">
        <v>171</v>
      </c>
      <c r="B176" s="13">
        <v>44</v>
      </c>
      <c r="C176" s="13">
        <f t="shared" si="11"/>
        <v>473.62755651237893</v>
      </c>
      <c r="D176" s="14">
        <v>1</v>
      </c>
      <c r="E176" s="27">
        <v>0</v>
      </c>
      <c r="F176" s="77" t="s">
        <v>10</v>
      </c>
    </row>
    <row r="177" spans="1:6" ht="15.75" thickBot="1">
      <c r="A177" s="7" t="s">
        <v>172</v>
      </c>
      <c r="B177" s="8"/>
      <c r="C177" s="8"/>
      <c r="D177" s="8"/>
      <c r="E177" s="8"/>
      <c r="F177" s="8"/>
    </row>
    <row r="178" spans="1:6">
      <c r="A178" s="12" t="s">
        <v>173</v>
      </c>
      <c r="B178" s="13">
        <v>32</v>
      </c>
      <c r="C178" s="13">
        <f t="shared" ref="C178:C196" si="12">SUM(B178/0.0929)</f>
        <v>344.4564047362756</v>
      </c>
      <c r="D178" s="14">
        <v>1</v>
      </c>
      <c r="E178" s="27">
        <v>0</v>
      </c>
      <c r="F178" s="77" t="s">
        <v>10</v>
      </c>
    </row>
    <row r="179" spans="1:6">
      <c r="A179" s="15" t="s">
        <v>174</v>
      </c>
      <c r="B179" s="16">
        <v>28</v>
      </c>
      <c r="C179" s="16">
        <f t="shared" si="12"/>
        <v>301.39935414424116</v>
      </c>
      <c r="D179" s="17">
        <v>1</v>
      </c>
      <c r="E179" s="26">
        <v>0</v>
      </c>
      <c r="F179" s="78">
        <v>87950</v>
      </c>
    </row>
    <row r="180" spans="1:6">
      <c r="A180" s="12" t="s">
        <v>175</v>
      </c>
      <c r="B180" s="13">
        <v>31</v>
      </c>
      <c r="C180" s="13">
        <f t="shared" si="12"/>
        <v>333.69214208826696</v>
      </c>
      <c r="D180" s="14">
        <v>1</v>
      </c>
      <c r="E180" s="27">
        <v>3</v>
      </c>
      <c r="F180" s="77" t="s">
        <v>10</v>
      </c>
    </row>
    <row r="181" spans="1:6">
      <c r="A181" s="19" t="s">
        <v>176</v>
      </c>
      <c r="B181" s="20">
        <v>33</v>
      </c>
      <c r="C181" s="20">
        <f t="shared" si="12"/>
        <v>355.22066738428418</v>
      </c>
      <c r="D181" s="21">
        <v>1</v>
      </c>
      <c r="E181" s="28">
        <v>0</v>
      </c>
      <c r="F181" s="79">
        <v>92950</v>
      </c>
    </row>
    <row r="182" spans="1:6">
      <c r="A182" s="19" t="s">
        <v>177</v>
      </c>
      <c r="B182" s="20">
        <v>27</v>
      </c>
      <c r="C182" s="20">
        <f t="shared" si="12"/>
        <v>290.63509149623252</v>
      </c>
      <c r="D182" s="21">
        <v>1</v>
      </c>
      <c r="E182" s="28">
        <v>0</v>
      </c>
      <c r="F182" s="78">
        <v>84950</v>
      </c>
    </row>
    <row r="183" spans="1:6">
      <c r="A183" s="19" t="s">
        <v>178</v>
      </c>
      <c r="B183" s="20">
        <v>29</v>
      </c>
      <c r="C183" s="20">
        <f t="shared" si="12"/>
        <v>312.16361679224974</v>
      </c>
      <c r="D183" s="21">
        <v>1</v>
      </c>
      <c r="E183" s="28">
        <v>0</v>
      </c>
      <c r="F183" s="79">
        <v>87950</v>
      </c>
    </row>
    <row r="184" spans="1:6">
      <c r="A184" s="15" t="s">
        <v>179</v>
      </c>
      <c r="B184" s="16">
        <v>29</v>
      </c>
      <c r="C184" s="16">
        <f t="shared" si="12"/>
        <v>312.16361679224974</v>
      </c>
      <c r="D184" s="17">
        <v>1</v>
      </c>
      <c r="E184" s="26">
        <v>0</v>
      </c>
      <c r="F184" s="78">
        <v>87950</v>
      </c>
    </row>
    <row r="185" spans="1:6">
      <c r="A185" s="15" t="s">
        <v>180</v>
      </c>
      <c r="B185" s="16">
        <v>29</v>
      </c>
      <c r="C185" s="16">
        <f t="shared" si="12"/>
        <v>312.16361679224974</v>
      </c>
      <c r="D185" s="17">
        <v>1</v>
      </c>
      <c r="E185" s="26">
        <v>0</v>
      </c>
      <c r="F185" s="78">
        <v>87950</v>
      </c>
    </row>
    <row r="186" spans="1:6">
      <c r="A186" s="15" t="s">
        <v>181</v>
      </c>
      <c r="B186" s="16">
        <v>29</v>
      </c>
      <c r="C186" s="16">
        <f t="shared" si="12"/>
        <v>312.16361679224974</v>
      </c>
      <c r="D186" s="17">
        <v>1</v>
      </c>
      <c r="E186" s="26">
        <v>0</v>
      </c>
      <c r="F186" s="78">
        <v>87950</v>
      </c>
    </row>
    <row r="187" spans="1:6">
      <c r="A187" s="15" t="s">
        <v>182</v>
      </c>
      <c r="B187" s="16">
        <v>28</v>
      </c>
      <c r="C187" s="16">
        <f t="shared" si="12"/>
        <v>301.39935414424116</v>
      </c>
      <c r="D187" s="17">
        <v>1</v>
      </c>
      <c r="E187" s="26">
        <v>0</v>
      </c>
      <c r="F187" s="78">
        <v>87950</v>
      </c>
    </row>
    <row r="188" spans="1:6">
      <c r="A188" s="15" t="s">
        <v>183</v>
      </c>
      <c r="B188" s="16">
        <v>28</v>
      </c>
      <c r="C188" s="16">
        <f t="shared" si="12"/>
        <v>301.39935414424116</v>
      </c>
      <c r="D188" s="17">
        <v>1</v>
      </c>
      <c r="E188" s="26">
        <v>0</v>
      </c>
      <c r="F188" s="78">
        <v>87950</v>
      </c>
    </row>
    <row r="189" spans="1:6">
      <c r="A189" s="15" t="s">
        <v>184</v>
      </c>
      <c r="B189" s="16">
        <v>27</v>
      </c>
      <c r="C189" s="16">
        <f t="shared" si="12"/>
        <v>290.63509149623252</v>
      </c>
      <c r="D189" s="17">
        <v>1</v>
      </c>
      <c r="E189" s="26">
        <v>0</v>
      </c>
      <c r="F189" s="78">
        <v>84950</v>
      </c>
    </row>
    <row r="190" spans="1:6">
      <c r="A190" s="12" t="s">
        <v>185</v>
      </c>
      <c r="B190" s="13">
        <v>34</v>
      </c>
      <c r="C190" s="13">
        <f t="shared" si="12"/>
        <v>365.98493003229282</v>
      </c>
      <c r="D190" s="14">
        <v>1</v>
      </c>
      <c r="E190" s="27">
        <v>0</v>
      </c>
      <c r="F190" s="77" t="s">
        <v>10</v>
      </c>
    </row>
    <row r="191" spans="1:6">
      <c r="A191" s="12" t="s">
        <v>186</v>
      </c>
      <c r="B191" s="13">
        <v>32</v>
      </c>
      <c r="C191" s="13">
        <f t="shared" si="12"/>
        <v>344.4564047362756</v>
      </c>
      <c r="D191" s="14">
        <v>1</v>
      </c>
      <c r="E191" s="27">
        <v>3</v>
      </c>
      <c r="F191" s="77" t="s">
        <v>10</v>
      </c>
    </row>
    <row r="192" spans="1:6">
      <c r="A192" s="15" t="s">
        <v>187</v>
      </c>
      <c r="B192" s="16">
        <v>24</v>
      </c>
      <c r="C192" s="16">
        <f t="shared" si="12"/>
        <v>258.34230355220666</v>
      </c>
      <c r="D192" s="17">
        <v>1</v>
      </c>
      <c r="E192" s="26">
        <v>0</v>
      </c>
      <c r="F192" s="78">
        <v>84950</v>
      </c>
    </row>
    <row r="193" spans="1:6">
      <c r="A193" s="12" t="s">
        <v>188</v>
      </c>
      <c r="B193" s="13">
        <v>37</v>
      </c>
      <c r="C193" s="13">
        <f t="shared" si="12"/>
        <v>398.27771797631863</v>
      </c>
      <c r="D193" s="14">
        <v>1</v>
      </c>
      <c r="E193" s="27">
        <v>0</v>
      </c>
      <c r="F193" s="77" t="s">
        <v>10</v>
      </c>
    </row>
    <row r="194" spans="1:6">
      <c r="A194" s="12" t="s">
        <v>189</v>
      </c>
      <c r="B194" s="13">
        <v>30</v>
      </c>
      <c r="C194" s="13">
        <f t="shared" si="12"/>
        <v>322.92787944025838</v>
      </c>
      <c r="D194" s="14">
        <v>1</v>
      </c>
      <c r="E194" s="27">
        <v>0</v>
      </c>
      <c r="F194" s="77" t="s">
        <v>10</v>
      </c>
    </row>
    <row r="195" spans="1:6">
      <c r="A195" s="12" t="s">
        <v>190</v>
      </c>
      <c r="B195" s="13">
        <v>31</v>
      </c>
      <c r="C195" s="13">
        <f t="shared" si="12"/>
        <v>333.69214208826696</v>
      </c>
      <c r="D195" s="14">
        <v>1</v>
      </c>
      <c r="E195" s="27">
        <v>0</v>
      </c>
      <c r="F195" s="77" t="s">
        <v>10</v>
      </c>
    </row>
    <row r="196" spans="1:6">
      <c r="A196" s="12" t="s">
        <v>191</v>
      </c>
      <c r="B196" s="13">
        <v>44</v>
      </c>
      <c r="C196" s="13">
        <f t="shared" si="12"/>
        <v>473.62755651237893</v>
      </c>
      <c r="D196" s="14">
        <v>1</v>
      </c>
      <c r="E196" s="27">
        <v>0</v>
      </c>
      <c r="F196" s="77" t="s">
        <v>10</v>
      </c>
    </row>
    <row r="197" spans="1:6" ht="15.75" thickBot="1">
      <c r="A197" s="7" t="s">
        <v>192</v>
      </c>
      <c r="B197" s="8"/>
      <c r="C197" s="8"/>
      <c r="D197" s="8"/>
      <c r="E197" s="8"/>
      <c r="F197" s="8"/>
    </row>
    <row r="198" spans="1:6">
      <c r="A198" s="19" t="s">
        <v>193</v>
      </c>
      <c r="B198" s="20">
        <v>32</v>
      </c>
      <c r="C198" s="20">
        <f t="shared" ref="C198:C216" si="13">SUM(B198/0.0929)</f>
        <v>344.4564047362756</v>
      </c>
      <c r="D198" s="21">
        <v>1</v>
      </c>
      <c r="E198" s="28">
        <v>0</v>
      </c>
      <c r="F198" s="79" t="s">
        <v>10</v>
      </c>
    </row>
    <row r="199" spans="1:6">
      <c r="A199" s="15" t="s">
        <v>194</v>
      </c>
      <c r="B199" s="16">
        <v>28</v>
      </c>
      <c r="C199" s="16">
        <f t="shared" si="13"/>
        <v>301.39935414424116</v>
      </c>
      <c r="D199" s="17">
        <v>1</v>
      </c>
      <c r="E199" s="26">
        <v>0</v>
      </c>
      <c r="F199" s="78">
        <v>87950</v>
      </c>
    </row>
    <row r="200" spans="1:6">
      <c r="A200" s="12" t="s">
        <v>195</v>
      </c>
      <c r="B200" s="13">
        <v>31</v>
      </c>
      <c r="C200" s="13">
        <f t="shared" si="13"/>
        <v>333.69214208826696</v>
      </c>
      <c r="D200" s="14">
        <v>1</v>
      </c>
      <c r="E200" s="27">
        <v>3</v>
      </c>
      <c r="F200" s="77" t="s">
        <v>10</v>
      </c>
    </row>
    <row r="201" spans="1:6">
      <c r="A201" s="12" t="s">
        <v>196</v>
      </c>
      <c r="B201" s="13">
        <v>33</v>
      </c>
      <c r="C201" s="13">
        <f t="shared" si="13"/>
        <v>355.22066738428418</v>
      </c>
      <c r="D201" s="14">
        <v>1</v>
      </c>
      <c r="E201" s="27">
        <v>0</v>
      </c>
      <c r="F201" s="77" t="s">
        <v>10</v>
      </c>
    </row>
    <row r="202" spans="1:6">
      <c r="A202" s="19" t="s">
        <v>197</v>
      </c>
      <c r="B202" s="20">
        <v>27</v>
      </c>
      <c r="C202" s="20">
        <f t="shared" si="13"/>
        <v>290.63509149623252</v>
      </c>
      <c r="D202" s="21">
        <v>1</v>
      </c>
      <c r="E202" s="28">
        <v>0</v>
      </c>
      <c r="F202" s="79">
        <v>84950</v>
      </c>
    </row>
    <row r="203" spans="1:6">
      <c r="A203" s="12" t="s">
        <v>198</v>
      </c>
      <c r="B203" s="13">
        <v>28</v>
      </c>
      <c r="C203" s="13">
        <f t="shared" si="13"/>
        <v>301.39935414424116</v>
      </c>
      <c r="D203" s="14">
        <v>1</v>
      </c>
      <c r="E203" s="27">
        <v>0</v>
      </c>
      <c r="F203" s="77" t="s">
        <v>10</v>
      </c>
    </row>
    <row r="204" spans="1:6">
      <c r="A204" s="12" t="s">
        <v>199</v>
      </c>
      <c r="B204" s="13">
        <v>29</v>
      </c>
      <c r="C204" s="13">
        <f t="shared" si="13"/>
        <v>312.16361679224974</v>
      </c>
      <c r="D204" s="14">
        <v>1</v>
      </c>
      <c r="E204" s="27">
        <v>0</v>
      </c>
      <c r="F204" s="77" t="s">
        <v>10</v>
      </c>
    </row>
    <row r="205" spans="1:6">
      <c r="A205" s="12" t="s">
        <v>200</v>
      </c>
      <c r="B205" s="13">
        <v>29</v>
      </c>
      <c r="C205" s="13">
        <f t="shared" si="13"/>
        <v>312.16361679224974</v>
      </c>
      <c r="D205" s="14">
        <v>1</v>
      </c>
      <c r="E205" s="27">
        <v>0</v>
      </c>
      <c r="F205" s="77" t="s">
        <v>10</v>
      </c>
    </row>
    <row r="206" spans="1:6">
      <c r="A206" s="12" t="s">
        <v>201</v>
      </c>
      <c r="B206" s="13">
        <v>29</v>
      </c>
      <c r="C206" s="13">
        <f t="shared" si="13"/>
        <v>312.16361679224974</v>
      </c>
      <c r="D206" s="14">
        <v>1</v>
      </c>
      <c r="E206" s="27">
        <v>0</v>
      </c>
      <c r="F206" s="77" t="s">
        <v>10</v>
      </c>
    </row>
    <row r="207" spans="1:6">
      <c r="A207" s="12" t="s">
        <v>202</v>
      </c>
      <c r="B207" s="13">
        <v>28</v>
      </c>
      <c r="C207" s="13">
        <f t="shared" si="13"/>
        <v>301.39935414424116</v>
      </c>
      <c r="D207" s="14">
        <v>1</v>
      </c>
      <c r="E207" s="27">
        <v>0</v>
      </c>
      <c r="F207" s="77" t="s">
        <v>10</v>
      </c>
    </row>
    <row r="208" spans="1:6">
      <c r="A208" s="15" t="s">
        <v>203</v>
      </c>
      <c r="B208" s="16">
        <v>28</v>
      </c>
      <c r="C208" s="16">
        <f t="shared" si="13"/>
        <v>301.39935414424116</v>
      </c>
      <c r="D208" s="17">
        <v>1</v>
      </c>
      <c r="E208" s="26">
        <v>0</v>
      </c>
      <c r="F208" s="78">
        <v>87950</v>
      </c>
    </row>
    <row r="209" spans="1:6">
      <c r="A209" s="15" t="s">
        <v>204</v>
      </c>
      <c r="B209" s="16">
        <v>27</v>
      </c>
      <c r="C209" s="16">
        <f t="shared" si="13"/>
        <v>290.63509149623252</v>
      </c>
      <c r="D209" s="17">
        <v>1</v>
      </c>
      <c r="E209" s="26">
        <v>0</v>
      </c>
      <c r="F209" s="78">
        <v>84950</v>
      </c>
    </row>
    <row r="210" spans="1:6">
      <c r="A210" s="12" t="s">
        <v>205</v>
      </c>
      <c r="B210" s="13">
        <v>34</v>
      </c>
      <c r="C210" s="13">
        <f t="shared" si="13"/>
        <v>365.98493003229282</v>
      </c>
      <c r="D210" s="14">
        <v>1</v>
      </c>
      <c r="E210" s="27">
        <v>0</v>
      </c>
      <c r="F210" s="77" t="s">
        <v>10</v>
      </c>
    </row>
    <row r="211" spans="1:6">
      <c r="A211" s="12" t="s">
        <v>206</v>
      </c>
      <c r="B211" s="13">
        <v>32</v>
      </c>
      <c r="C211" s="13">
        <f t="shared" si="13"/>
        <v>344.4564047362756</v>
      </c>
      <c r="D211" s="14">
        <v>1</v>
      </c>
      <c r="E211" s="27">
        <v>3</v>
      </c>
      <c r="F211" s="77" t="s">
        <v>10</v>
      </c>
    </row>
    <row r="212" spans="1:6">
      <c r="A212" s="19" t="s">
        <v>207</v>
      </c>
      <c r="B212" s="20">
        <v>24</v>
      </c>
      <c r="C212" s="20">
        <f t="shared" si="13"/>
        <v>258.34230355220666</v>
      </c>
      <c r="D212" s="21">
        <v>1</v>
      </c>
      <c r="E212" s="28">
        <v>0</v>
      </c>
      <c r="F212" s="79">
        <v>84950</v>
      </c>
    </row>
    <row r="213" spans="1:6">
      <c r="A213" s="12" t="s">
        <v>208</v>
      </c>
      <c r="B213" s="13">
        <v>37</v>
      </c>
      <c r="C213" s="13">
        <f t="shared" si="13"/>
        <v>398.27771797631863</v>
      </c>
      <c r="D213" s="14">
        <v>1</v>
      </c>
      <c r="E213" s="27">
        <v>0</v>
      </c>
      <c r="F213" s="77" t="s">
        <v>10</v>
      </c>
    </row>
    <row r="214" spans="1:6">
      <c r="A214" s="12" t="s">
        <v>209</v>
      </c>
      <c r="B214" s="13">
        <v>30</v>
      </c>
      <c r="C214" s="13">
        <f t="shared" si="13"/>
        <v>322.92787944025838</v>
      </c>
      <c r="D214" s="14">
        <v>1</v>
      </c>
      <c r="E214" s="27">
        <v>0</v>
      </c>
      <c r="F214" s="77" t="s">
        <v>10</v>
      </c>
    </row>
    <row r="215" spans="1:6">
      <c r="A215" s="12" t="s">
        <v>210</v>
      </c>
      <c r="B215" s="13">
        <v>31</v>
      </c>
      <c r="C215" s="13">
        <f t="shared" si="13"/>
        <v>333.69214208826696</v>
      </c>
      <c r="D215" s="14">
        <v>1</v>
      </c>
      <c r="E215" s="27">
        <v>0</v>
      </c>
      <c r="F215" s="77" t="s">
        <v>10</v>
      </c>
    </row>
    <row r="216" spans="1:6">
      <c r="A216" s="12" t="s">
        <v>211</v>
      </c>
      <c r="B216" s="13">
        <v>44</v>
      </c>
      <c r="C216" s="13">
        <f t="shared" si="13"/>
        <v>473.62755651237893</v>
      </c>
      <c r="D216" s="14">
        <v>1</v>
      </c>
      <c r="E216" s="27">
        <v>0</v>
      </c>
      <c r="F216" s="77" t="s">
        <v>10</v>
      </c>
    </row>
    <row r="217" spans="1:6" ht="15.75" thickBot="1">
      <c r="A217" s="7" t="s">
        <v>212</v>
      </c>
      <c r="B217" s="8"/>
      <c r="C217" s="8"/>
      <c r="D217" s="8"/>
      <c r="E217" s="8"/>
      <c r="F217" s="8"/>
    </row>
    <row r="218" spans="1:6">
      <c r="A218" s="12" t="s">
        <v>213</v>
      </c>
      <c r="B218" s="13">
        <v>32</v>
      </c>
      <c r="C218" s="13">
        <f t="shared" ref="C218:C236" si="14">SUM(B218/0.0929)</f>
        <v>344.4564047362756</v>
      </c>
      <c r="D218" s="14">
        <v>1</v>
      </c>
      <c r="E218" s="27">
        <v>0</v>
      </c>
      <c r="F218" s="77" t="s">
        <v>10</v>
      </c>
    </row>
    <row r="219" spans="1:6">
      <c r="A219" s="15" t="s">
        <v>214</v>
      </c>
      <c r="B219" s="16">
        <v>28</v>
      </c>
      <c r="C219" s="16">
        <f t="shared" si="14"/>
        <v>301.39935414424116</v>
      </c>
      <c r="D219" s="17">
        <v>1</v>
      </c>
      <c r="E219" s="26">
        <v>0</v>
      </c>
      <c r="F219" s="78">
        <v>87950</v>
      </c>
    </row>
    <row r="220" spans="1:6">
      <c r="A220" s="12" t="s">
        <v>215</v>
      </c>
      <c r="B220" s="13">
        <v>31</v>
      </c>
      <c r="C220" s="13">
        <f t="shared" si="14"/>
        <v>333.69214208826696</v>
      </c>
      <c r="D220" s="14">
        <v>1</v>
      </c>
      <c r="E220" s="27">
        <v>3</v>
      </c>
      <c r="F220" s="77" t="s">
        <v>10</v>
      </c>
    </row>
    <row r="221" spans="1:6">
      <c r="A221" s="12" t="s">
        <v>216</v>
      </c>
      <c r="B221" s="13">
        <v>33</v>
      </c>
      <c r="C221" s="13">
        <f t="shared" si="14"/>
        <v>355.22066738428418</v>
      </c>
      <c r="D221" s="14">
        <v>1</v>
      </c>
      <c r="E221" s="27">
        <v>0</v>
      </c>
      <c r="F221" s="77" t="s">
        <v>10</v>
      </c>
    </row>
    <row r="222" spans="1:6">
      <c r="A222" s="19" t="s">
        <v>217</v>
      </c>
      <c r="B222" s="20">
        <v>27</v>
      </c>
      <c r="C222" s="20">
        <f t="shared" si="14"/>
        <v>290.63509149623252</v>
      </c>
      <c r="D222" s="21">
        <v>1</v>
      </c>
      <c r="E222" s="28">
        <v>0</v>
      </c>
      <c r="F222" s="79">
        <v>84950</v>
      </c>
    </row>
    <row r="223" spans="1:6">
      <c r="A223" s="15" t="s">
        <v>218</v>
      </c>
      <c r="B223" s="16">
        <v>28</v>
      </c>
      <c r="C223" s="16">
        <f t="shared" si="14"/>
        <v>301.39935414424116</v>
      </c>
      <c r="D223" s="17">
        <v>1</v>
      </c>
      <c r="E223" s="26">
        <v>0</v>
      </c>
      <c r="F223" s="78">
        <v>87950</v>
      </c>
    </row>
    <row r="224" spans="1:6">
      <c r="A224" s="19" t="s">
        <v>219</v>
      </c>
      <c r="B224" s="20">
        <v>29</v>
      </c>
      <c r="C224" s="20">
        <f t="shared" si="14"/>
        <v>312.16361679224974</v>
      </c>
      <c r="D224" s="21">
        <v>1</v>
      </c>
      <c r="E224" s="28">
        <v>0</v>
      </c>
      <c r="F224" s="78">
        <v>87950</v>
      </c>
    </row>
    <row r="225" spans="1:6">
      <c r="A225" s="19" t="s">
        <v>220</v>
      </c>
      <c r="B225" s="20">
        <v>29</v>
      </c>
      <c r="C225" s="20">
        <f t="shared" si="14"/>
        <v>312.16361679224974</v>
      </c>
      <c r="D225" s="21">
        <v>1</v>
      </c>
      <c r="E225" s="28">
        <v>0</v>
      </c>
      <c r="F225" s="78">
        <v>87950</v>
      </c>
    </row>
    <row r="226" spans="1:6">
      <c r="A226" s="15" t="s">
        <v>221</v>
      </c>
      <c r="B226" s="16">
        <v>29</v>
      </c>
      <c r="C226" s="16">
        <f t="shared" si="14"/>
        <v>312.16361679224974</v>
      </c>
      <c r="D226" s="17">
        <v>1</v>
      </c>
      <c r="E226" s="26">
        <v>0</v>
      </c>
      <c r="F226" s="78">
        <v>87950</v>
      </c>
    </row>
    <row r="227" spans="1:6">
      <c r="A227" s="15" t="s">
        <v>222</v>
      </c>
      <c r="B227" s="16">
        <v>28</v>
      </c>
      <c r="C227" s="16">
        <f t="shared" si="14"/>
        <v>301.39935414424116</v>
      </c>
      <c r="D227" s="17">
        <v>1</v>
      </c>
      <c r="E227" s="26">
        <v>0</v>
      </c>
      <c r="F227" s="78">
        <v>87950</v>
      </c>
    </row>
    <row r="228" spans="1:6">
      <c r="A228" s="15" t="s">
        <v>223</v>
      </c>
      <c r="B228" s="16">
        <v>28</v>
      </c>
      <c r="C228" s="16">
        <f t="shared" si="14"/>
        <v>301.39935414424116</v>
      </c>
      <c r="D228" s="17">
        <v>1</v>
      </c>
      <c r="E228" s="26">
        <v>0</v>
      </c>
      <c r="F228" s="78">
        <v>87950</v>
      </c>
    </row>
    <row r="229" spans="1:6">
      <c r="A229" s="15" t="s">
        <v>224</v>
      </c>
      <c r="B229" s="16">
        <v>27</v>
      </c>
      <c r="C229" s="16">
        <f t="shared" si="14"/>
        <v>290.63509149623252</v>
      </c>
      <c r="D229" s="17">
        <v>1</v>
      </c>
      <c r="E229" s="26">
        <v>0</v>
      </c>
      <c r="F229" s="78">
        <v>87950</v>
      </c>
    </row>
    <row r="230" spans="1:6">
      <c r="A230" s="12" t="s">
        <v>225</v>
      </c>
      <c r="B230" s="13">
        <v>34</v>
      </c>
      <c r="C230" s="13">
        <f t="shared" si="14"/>
        <v>365.98493003229282</v>
      </c>
      <c r="D230" s="14">
        <v>1</v>
      </c>
      <c r="E230" s="27">
        <v>0</v>
      </c>
      <c r="F230" s="77" t="s">
        <v>10</v>
      </c>
    </row>
    <row r="231" spans="1:6">
      <c r="A231" s="12" t="s">
        <v>226</v>
      </c>
      <c r="B231" s="13">
        <v>32</v>
      </c>
      <c r="C231" s="13">
        <f t="shared" si="14"/>
        <v>344.4564047362756</v>
      </c>
      <c r="D231" s="14">
        <v>1</v>
      </c>
      <c r="E231" s="27">
        <v>3</v>
      </c>
      <c r="F231" s="77" t="s">
        <v>10</v>
      </c>
    </row>
    <row r="232" spans="1:6">
      <c r="A232" s="12" t="s">
        <v>227</v>
      </c>
      <c r="B232" s="13">
        <v>24</v>
      </c>
      <c r="C232" s="13">
        <f t="shared" si="14"/>
        <v>258.34230355220666</v>
      </c>
      <c r="D232" s="14">
        <v>1</v>
      </c>
      <c r="E232" s="27">
        <v>0</v>
      </c>
      <c r="F232" s="77" t="s">
        <v>10</v>
      </c>
    </row>
    <row r="233" spans="1:6">
      <c r="A233" s="12" t="s">
        <v>228</v>
      </c>
      <c r="B233" s="13">
        <v>37</v>
      </c>
      <c r="C233" s="13">
        <f t="shared" si="14"/>
        <v>398.27771797631863</v>
      </c>
      <c r="D233" s="14">
        <v>1</v>
      </c>
      <c r="E233" s="27">
        <v>0</v>
      </c>
      <c r="F233" s="77" t="s">
        <v>10</v>
      </c>
    </row>
    <row r="234" spans="1:6">
      <c r="A234" s="12" t="s">
        <v>229</v>
      </c>
      <c r="B234" s="13">
        <v>30</v>
      </c>
      <c r="C234" s="13">
        <f t="shared" si="14"/>
        <v>322.92787944025838</v>
      </c>
      <c r="D234" s="14">
        <v>1</v>
      </c>
      <c r="E234" s="27">
        <v>0</v>
      </c>
      <c r="F234" s="77" t="s">
        <v>10</v>
      </c>
    </row>
    <row r="235" spans="1:6">
      <c r="A235" s="12" t="s">
        <v>230</v>
      </c>
      <c r="B235" s="13">
        <v>31</v>
      </c>
      <c r="C235" s="13">
        <f t="shared" si="14"/>
        <v>333.69214208826696</v>
      </c>
      <c r="D235" s="14">
        <v>1</v>
      </c>
      <c r="E235" s="27">
        <v>0</v>
      </c>
      <c r="F235" s="77" t="s">
        <v>10</v>
      </c>
    </row>
    <row r="236" spans="1:6">
      <c r="A236" s="12" t="s">
        <v>231</v>
      </c>
      <c r="B236" s="13">
        <v>44</v>
      </c>
      <c r="C236" s="13">
        <f t="shared" si="14"/>
        <v>473.62755651237893</v>
      </c>
      <c r="D236" s="14">
        <v>1</v>
      </c>
      <c r="E236" s="27">
        <v>0</v>
      </c>
      <c r="F236" s="77" t="s">
        <v>10</v>
      </c>
    </row>
    <row r="237" spans="1:6" ht="15.75" thickBot="1">
      <c r="A237" s="7" t="s">
        <v>232</v>
      </c>
      <c r="B237" s="8"/>
      <c r="C237" s="8"/>
      <c r="D237" s="8"/>
    </row>
    <row r="238" spans="1:6">
      <c r="A238" s="12" t="s">
        <v>233</v>
      </c>
      <c r="B238" s="13">
        <v>38</v>
      </c>
      <c r="C238" s="13">
        <f t="shared" ref="C238:C246" si="15">SUM(B238/0.0929)</f>
        <v>409.04198062432727</v>
      </c>
      <c r="D238" s="14">
        <v>1</v>
      </c>
      <c r="E238" s="29" t="s">
        <v>10</v>
      </c>
      <c r="F238" s="77" t="s">
        <v>10</v>
      </c>
    </row>
    <row r="239" spans="1:6">
      <c r="A239" s="12" t="s">
        <v>234</v>
      </c>
      <c r="B239" s="13">
        <v>44</v>
      </c>
      <c r="C239" s="13">
        <f t="shared" si="15"/>
        <v>473.62755651237893</v>
      </c>
      <c r="D239" s="14">
        <v>1</v>
      </c>
      <c r="E239" s="29" t="s">
        <v>10</v>
      </c>
      <c r="F239" s="77" t="s">
        <v>10</v>
      </c>
    </row>
    <row r="240" spans="1:6">
      <c r="A240" s="12" t="s">
        <v>235</v>
      </c>
      <c r="B240" s="13">
        <v>42</v>
      </c>
      <c r="C240" s="13">
        <f t="shared" si="15"/>
        <v>452.09903121636171</v>
      </c>
      <c r="D240" s="14">
        <v>1</v>
      </c>
      <c r="E240" s="29" t="s">
        <v>10</v>
      </c>
      <c r="F240" s="77" t="s">
        <v>10</v>
      </c>
    </row>
    <row r="241" spans="1:6">
      <c r="A241" s="12" t="s">
        <v>236</v>
      </c>
      <c r="B241" s="13">
        <v>44</v>
      </c>
      <c r="C241" s="13">
        <f t="shared" si="15"/>
        <v>473.62755651237893</v>
      </c>
      <c r="D241" s="14">
        <v>1</v>
      </c>
      <c r="E241" s="29" t="s">
        <v>10</v>
      </c>
      <c r="F241" s="77" t="s">
        <v>10</v>
      </c>
    </row>
    <row r="242" spans="1:6">
      <c r="A242" s="12" t="s">
        <v>237</v>
      </c>
      <c r="B242" s="13">
        <v>42</v>
      </c>
      <c r="C242" s="13">
        <f t="shared" si="15"/>
        <v>452.09903121636171</v>
      </c>
      <c r="D242" s="14"/>
      <c r="E242" s="29" t="s">
        <v>10</v>
      </c>
      <c r="F242" s="77" t="s">
        <v>10</v>
      </c>
    </row>
    <row r="243" spans="1:6">
      <c r="A243" s="12" t="s">
        <v>238</v>
      </c>
      <c r="B243" s="13">
        <v>27</v>
      </c>
      <c r="C243" s="13">
        <f t="shared" si="15"/>
        <v>290.63509149623252</v>
      </c>
      <c r="D243" s="14">
        <v>1</v>
      </c>
      <c r="E243" s="29" t="s">
        <v>10</v>
      </c>
      <c r="F243" s="77" t="s">
        <v>10</v>
      </c>
    </row>
    <row r="244" spans="1:6">
      <c r="A244" s="12" t="s">
        <v>239</v>
      </c>
      <c r="B244" s="13">
        <v>34</v>
      </c>
      <c r="C244" s="13">
        <f t="shared" si="15"/>
        <v>365.98493003229282</v>
      </c>
      <c r="D244" s="14">
        <v>1</v>
      </c>
      <c r="E244" s="29" t="s">
        <v>10</v>
      </c>
      <c r="F244" s="77" t="s">
        <v>10</v>
      </c>
    </row>
    <row r="245" spans="1:6">
      <c r="A245" s="12" t="s">
        <v>240</v>
      </c>
      <c r="B245" s="13">
        <v>44</v>
      </c>
      <c r="C245" s="13">
        <f t="shared" si="15"/>
        <v>473.62755651237893</v>
      </c>
      <c r="D245" s="14">
        <v>1</v>
      </c>
      <c r="E245" s="29" t="s">
        <v>10</v>
      </c>
      <c r="F245" s="77" t="s">
        <v>10</v>
      </c>
    </row>
    <row r="246" spans="1:6">
      <c r="A246" s="15" t="s">
        <v>241</v>
      </c>
      <c r="B246" s="16">
        <v>4</v>
      </c>
      <c r="C246" s="16">
        <f t="shared" si="15"/>
        <v>43.05705059203445</v>
      </c>
      <c r="D246" s="30" t="s">
        <v>10</v>
      </c>
      <c r="E246" s="31" t="s">
        <v>10</v>
      </c>
      <c r="F246" s="31" t="s">
        <v>10</v>
      </c>
    </row>
    <row r="247" spans="1:6" ht="15.75" thickBot="1">
      <c r="A247" s="7" t="s">
        <v>242</v>
      </c>
      <c r="B247" s="8"/>
      <c r="C247" s="8"/>
      <c r="D247" s="8"/>
    </row>
    <row r="248" spans="1:6">
      <c r="A248" s="12" t="s">
        <v>243</v>
      </c>
      <c r="B248" s="13">
        <v>38</v>
      </c>
      <c r="C248" s="13">
        <f t="shared" ref="C248:C256" si="16">SUM(B248/0.0929)</f>
        <v>409.04198062432727</v>
      </c>
      <c r="D248" s="14">
        <v>1</v>
      </c>
      <c r="E248" s="29" t="s">
        <v>10</v>
      </c>
      <c r="F248" s="77" t="s">
        <v>10</v>
      </c>
    </row>
    <row r="249" spans="1:6">
      <c r="A249" s="12" t="s">
        <v>244</v>
      </c>
      <c r="B249" s="13">
        <v>44</v>
      </c>
      <c r="C249" s="13">
        <f t="shared" si="16"/>
        <v>473.62755651237893</v>
      </c>
      <c r="D249" s="14">
        <v>1</v>
      </c>
      <c r="E249" s="29" t="s">
        <v>10</v>
      </c>
      <c r="F249" s="77" t="s">
        <v>10</v>
      </c>
    </row>
    <row r="250" spans="1:6">
      <c r="A250" s="12" t="s">
        <v>245</v>
      </c>
      <c r="B250" s="13">
        <v>42</v>
      </c>
      <c r="C250" s="13">
        <f t="shared" si="16"/>
        <v>452.09903121636171</v>
      </c>
      <c r="D250" s="14">
        <v>1</v>
      </c>
      <c r="E250" s="29" t="s">
        <v>10</v>
      </c>
      <c r="F250" s="77" t="s">
        <v>10</v>
      </c>
    </row>
    <row r="251" spans="1:6">
      <c r="A251" s="12" t="s">
        <v>246</v>
      </c>
      <c r="B251" s="13">
        <v>44</v>
      </c>
      <c r="C251" s="13">
        <f t="shared" si="16"/>
        <v>473.62755651237893</v>
      </c>
      <c r="D251" s="14">
        <v>1</v>
      </c>
      <c r="E251" s="29" t="s">
        <v>10</v>
      </c>
      <c r="F251" s="77" t="s">
        <v>10</v>
      </c>
    </row>
    <row r="252" spans="1:6">
      <c r="A252" s="12" t="s">
        <v>247</v>
      </c>
      <c r="B252" s="13">
        <v>42</v>
      </c>
      <c r="C252" s="13">
        <f t="shared" si="16"/>
        <v>452.09903121636171</v>
      </c>
      <c r="D252" s="14">
        <v>1</v>
      </c>
      <c r="E252" s="29" t="s">
        <v>10</v>
      </c>
      <c r="F252" s="77" t="s">
        <v>10</v>
      </c>
    </row>
    <row r="253" spans="1:6">
      <c r="A253" s="12" t="s">
        <v>248</v>
      </c>
      <c r="B253" s="13">
        <v>27</v>
      </c>
      <c r="C253" s="13">
        <f t="shared" si="16"/>
        <v>290.63509149623252</v>
      </c>
      <c r="D253" s="14">
        <v>1</v>
      </c>
      <c r="E253" s="29" t="s">
        <v>10</v>
      </c>
      <c r="F253" s="77" t="s">
        <v>10</v>
      </c>
    </row>
    <row r="254" spans="1:6">
      <c r="A254" s="12" t="s">
        <v>249</v>
      </c>
      <c r="B254" s="13">
        <v>34</v>
      </c>
      <c r="C254" s="13">
        <f t="shared" si="16"/>
        <v>365.98493003229282</v>
      </c>
      <c r="D254" s="14">
        <v>1</v>
      </c>
      <c r="E254" s="29" t="s">
        <v>10</v>
      </c>
      <c r="F254" s="77" t="s">
        <v>10</v>
      </c>
    </row>
    <row r="255" spans="1:6">
      <c r="A255" s="12" t="s">
        <v>250</v>
      </c>
      <c r="B255" s="13">
        <v>44</v>
      </c>
      <c r="C255" s="13">
        <f t="shared" si="16"/>
        <v>473.62755651237893</v>
      </c>
      <c r="D255" s="14">
        <v>1</v>
      </c>
      <c r="E255" s="29" t="s">
        <v>10</v>
      </c>
      <c r="F255" s="77" t="s">
        <v>10</v>
      </c>
    </row>
    <row r="256" spans="1:6">
      <c r="A256" s="15" t="s">
        <v>241</v>
      </c>
      <c r="B256" s="16">
        <v>4</v>
      </c>
      <c r="C256" s="16">
        <f t="shared" si="16"/>
        <v>43.05705059203445</v>
      </c>
      <c r="D256" s="30" t="s">
        <v>10</v>
      </c>
      <c r="E256" s="31" t="s">
        <v>10</v>
      </c>
      <c r="F256" s="31" t="s">
        <v>10</v>
      </c>
    </row>
    <row r="258" spans="1:4">
      <c r="A258" s="32" t="s">
        <v>251</v>
      </c>
    </row>
    <row r="260" spans="1:4" ht="15.75" thickBot="1">
      <c r="A260" s="33" t="s">
        <v>252</v>
      </c>
      <c r="B260" s="8"/>
      <c r="C260" s="8"/>
      <c r="D260" s="8"/>
    </row>
    <row r="261" spans="1:4">
      <c r="A261" s="9" t="s">
        <v>3</v>
      </c>
      <c r="B261" s="10" t="s">
        <v>4</v>
      </c>
      <c r="C261" s="10" t="s">
        <v>5</v>
      </c>
      <c r="D261" s="11" t="s">
        <v>6</v>
      </c>
    </row>
    <row r="262" spans="1:4">
      <c r="A262" s="15" t="s">
        <v>253</v>
      </c>
      <c r="B262" s="16">
        <v>88</v>
      </c>
      <c r="C262" s="16">
        <f t="shared" ref="C262:C271" si="17">SUM(B262/0.0929)</f>
        <v>947.25511302475786</v>
      </c>
      <c r="D262" s="17" t="s">
        <v>10</v>
      </c>
    </row>
    <row r="263" spans="1:4">
      <c r="A263" s="15" t="s">
        <v>254</v>
      </c>
      <c r="B263" s="16">
        <v>246</v>
      </c>
      <c r="C263" s="16">
        <f t="shared" si="17"/>
        <v>2648.0086114101186</v>
      </c>
      <c r="D263" s="17" t="s">
        <v>10</v>
      </c>
    </row>
    <row r="264" spans="1:4">
      <c r="A264" s="15" t="s">
        <v>255</v>
      </c>
      <c r="B264" s="16">
        <v>265</v>
      </c>
      <c r="C264" s="16">
        <f t="shared" si="17"/>
        <v>2852.5296017222822</v>
      </c>
      <c r="D264" s="17" t="s">
        <v>10</v>
      </c>
    </row>
    <row r="265" spans="1:4">
      <c r="A265" s="15" t="s">
        <v>256</v>
      </c>
      <c r="B265" s="16">
        <v>48</v>
      </c>
      <c r="C265" s="16">
        <f t="shared" si="17"/>
        <v>516.68460710441332</v>
      </c>
      <c r="D265" s="17" t="s">
        <v>257</v>
      </c>
    </row>
    <row r="266" spans="1:4">
      <c r="A266" s="15" t="s">
        <v>258</v>
      </c>
      <c r="B266" s="16">
        <v>41</v>
      </c>
      <c r="C266" s="16">
        <f t="shared" si="17"/>
        <v>441.33476856835307</v>
      </c>
      <c r="D266" s="17" t="s">
        <v>259</v>
      </c>
    </row>
    <row r="267" spans="1:4" ht="15.75" thickBot="1">
      <c r="A267" s="15" t="s">
        <v>260</v>
      </c>
      <c r="B267" s="16">
        <v>29</v>
      </c>
      <c r="C267" s="16">
        <f t="shared" si="17"/>
        <v>312.16361679224974</v>
      </c>
      <c r="D267" s="17" t="s">
        <v>10</v>
      </c>
    </row>
    <row r="268" spans="1:4">
      <c r="A268" s="34" t="s">
        <v>261</v>
      </c>
      <c r="B268" s="35">
        <f>SUM(B262:B267)</f>
        <v>717</v>
      </c>
      <c r="C268" s="35">
        <f t="shared" si="17"/>
        <v>7717.9763186221744</v>
      </c>
      <c r="D268" s="36" t="s">
        <v>10</v>
      </c>
    </row>
    <row r="269" spans="1:4">
      <c r="A269" s="37" t="s">
        <v>262</v>
      </c>
      <c r="B269" s="38">
        <v>0</v>
      </c>
      <c r="C269" s="38">
        <f t="shared" si="17"/>
        <v>0</v>
      </c>
      <c r="D269" s="39"/>
    </row>
    <row r="270" spans="1:4">
      <c r="A270" s="37" t="s">
        <v>263</v>
      </c>
      <c r="B270" s="38">
        <f>SUM(B262+B263+B264)</f>
        <v>599</v>
      </c>
      <c r="C270" s="38">
        <f t="shared" si="17"/>
        <v>6447.7933261571588</v>
      </c>
      <c r="D270" s="39"/>
    </row>
    <row r="271" spans="1:4">
      <c r="A271" s="40" t="s">
        <v>264</v>
      </c>
      <c r="B271" s="38">
        <v>815</v>
      </c>
      <c r="C271" s="38">
        <f t="shared" si="17"/>
        <v>8772.8740581270195</v>
      </c>
      <c r="D271" s="41"/>
    </row>
  </sheetData>
  <autoFilter ref="B1:B27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topLeftCell="A487" workbookViewId="0">
      <selection activeCell="H67" sqref="H67"/>
    </sheetView>
  </sheetViews>
  <sheetFormatPr defaultRowHeight="15"/>
  <cols>
    <col min="1" max="1" width="26.85546875" customWidth="1"/>
    <col min="2" max="2" width="16.7109375" bestFit="1" customWidth="1"/>
    <col min="3" max="3" width="16.140625" bestFit="1" customWidth="1"/>
    <col min="4" max="4" width="9.42578125" bestFit="1" customWidth="1"/>
    <col min="5" max="5" width="18.140625" customWidth="1"/>
    <col min="7" max="7" width="15.85546875" customWidth="1"/>
  </cols>
  <sheetData>
    <row r="1" spans="1:7" ht="15.75" thickBot="1">
      <c r="A1" s="42" t="s">
        <v>265</v>
      </c>
      <c r="B1" s="43"/>
      <c r="C1" s="43"/>
      <c r="D1" s="43"/>
    </row>
    <row r="2" spans="1:7" ht="15.75" thickBot="1">
      <c r="A2" s="8" t="s">
        <v>266</v>
      </c>
      <c r="B2" s="8"/>
      <c r="C2" s="8"/>
      <c r="D2" s="8"/>
    </row>
    <row r="3" spans="1:7">
      <c r="A3" s="9" t="s">
        <v>3</v>
      </c>
      <c r="B3" s="10" t="s">
        <v>267</v>
      </c>
      <c r="C3" s="10" t="s">
        <v>268</v>
      </c>
      <c r="D3" s="11" t="s">
        <v>6</v>
      </c>
      <c r="E3" t="s">
        <v>8</v>
      </c>
    </row>
    <row r="4" spans="1:7">
      <c r="A4" s="15" t="s">
        <v>269</v>
      </c>
      <c r="B4" s="16">
        <v>27</v>
      </c>
      <c r="C4" s="16">
        <f>SUM(B4/0.0929)</f>
        <v>290.63509149623252</v>
      </c>
      <c r="D4" s="17" t="s">
        <v>10</v>
      </c>
    </row>
    <row r="5" spans="1:7">
      <c r="A5" s="15" t="s">
        <v>270</v>
      </c>
      <c r="B5" s="16">
        <v>33</v>
      </c>
      <c r="C5" s="16">
        <v>355</v>
      </c>
      <c r="D5" s="17"/>
      <c r="G5" s="87" t="s">
        <v>526</v>
      </c>
    </row>
    <row r="6" spans="1:7">
      <c r="A6" s="15" t="s">
        <v>271</v>
      </c>
      <c r="B6" s="16">
        <v>45</v>
      </c>
      <c r="C6" s="16">
        <v>484</v>
      </c>
      <c r="D6" s="17" t="s">
        <v>10</v>
      </c>
      <c r="G6" s="88" t="s">
        <v>527</v>
      </c>
    </row>
    <row r="7" spans="1:7">
      <c r="A7" s="15" t="s">
        <v>272</v>
      </c>
      <c r="B7" s="16">
        <v>142</v>
      </c>
      <c r="C7" s="16">
        <f t="shared" ref="C7:C15" si="0">SUM(B7/0.0929)</f>
        <v>1528.5252960172229</v>
      </c>
      <c r="D7" s="17" t="s">
        <v>10</v>
      </c>
    </row>
    <row r="8" spans="1:7">
      <c r="A8" s="15" t="s">
        <v>273</v>
      </c>
      <c r="B8" s="16">
        <v>42</v>
      </c>
      <c r="C8" s="16">
        <f t="shared" si="0"/>
        <v>452.09903121636171</v>
      </c>
      <c r="D8" s="17" t="s">
        <v>10</v>
      </c>
    </row>
    <row r="9" spans="1:7">
      <c r="A9" s="15" t="s">
        <v>274</v>
      </c>
      <c r="B9" s="16">
        <v>49</v>
      </c>
      <c r="C9" s="16">
        <f t="shared" si="0"/>
        <v>527.44886975242196</v>
      </c>
      <c r="D9" s="17" t="s">
        <v>10</v>
      </c>
    </row>
    <row r="10" spans="1:7">
      <c r="A10" s="15" t="s">
        <v>275</v>
      </c>
      <c r="B10" s="16">
        <v>57</v>
      </c>
      <c r="C10" s="16">
        <f t="shared" si="0"/>
        <v>613.56297093649084</v>
      </c>
      <c r="D10" s="17"/>
    </row>
    <row r="11" spans="1:7" ht="15.75" thickBot="1">
      <c r="A11" s="15" t="s">
        <v>276</v>
      </c>
      <c r="B11" s="16">
        <v>55</v>
      </c>
      <c r="C11" s="16">
        <f t="shared" si="0"/>
        <v>592.03444564047368</v>
      </c>
      <c r="D11" s="17"/>
    </row>
    <row r="12" spans="1:7">
      <c r="A12" s="34" t="s">
        <v>261</v>
      </c>
      <c r="B12" s="35">
        <f>SUM(B4:B11)</f>
        <v>450</v>
      </c>
      <c r="C12" s="35">
        <f t="shared" si="0"/>
        <v>4843.9181916038751</v>
      </c>
      <c r="D12" s="36" t="s">
        <v>10</v>
      </c>
    </row>
    <row r="13" spans="1:7">
      <c r="A13" s="37" t="s">
        <v>262</v>
      </c>
      <c r="B13" s="38">
        <v>0</v>
      </c>
      <c r="C13" s="38">
        <f t="shared" si="0"/>
        <v>0</v>
      </c>
      <c r="D13" s="39"/>
    </row>
    <row r="14" spans="1:7">
      <c r="A14" s="37" t="s">
        <v>263</v>
      </c>
      <c r="B14" s="38">
        <f>SUM(B4+B6)</f>
        <v>72</v>
      </c>
      <c r="C14" s="38">
        <f t="shared" si="0"/>
        <v>775.02691065662009</v>
      </c>
      <c r="D14" s="39"/>
    </row>
    <row r="15" spans="1:7">
      <c r="A15" s="40" t="s">
        <v>264</v>
      </c>
      <c r="B15" s="38">
        <v>531</v>
      </c>
      <c r="C15" s="38">
        <f t="shared" si="0"/>
        <v>5715.8234660925727</v>
      </c>
      <c r="D15" s="41"/>
    </row>
    <row r="16" spans="1:7">
      <c r="A16" s="44"/>
      <c r="B16" s="45"/>
      <c r="C16" s="45"/>
      <c r="D16" s="46"/>
    </row>
    <row r="17" spans="1:5">
      <c r="A17" s="47"/>
      <c r="B17" s="43"/>
      <c r="C17" s="43"/>
      <c r="D17" s="24"/>
    </row>
    <row r="18" spans="1:5" ht="15.75" thickBot="1">
      <c r="A18" s="8" t="s">
        <v>277</v>
      </c>
      <c r="B18" s="8"/>
      <c r="C18" s="8"/>
      <c r="D18" s="8"/>
    </row>
    <row r="19" spans="1:5">
      <c r="A19" s="9" t="s">
        <v>3</v>
      </c>
      <c r="B19" s="10" t="s">
        <v>267</v>
      </c>
      <c r="C19" s="10" t="s">
        <v>268</v>
      </c>
      <c r="D19" s="11" t="s">
        <v>6</v>
      </c>
    </row>
    <row r="20" spans="1:5">
      <c r="A20" s="15" t="s">
        <v>278</v>
      </c>
      <c r="B20" s="16">
        <v>29</v>
      </c>
      <c r="C20" s="16">
        <f t="shared" ref="C20:C38" si="1">SUM(B20/0.0929)</f>
        <v>312.16361679224974</v>
      </c>
      <c r="D20" s="17">
        <v>1</v>
      </c>
      <c r="E20" s="81">
        <v>89950</v>
      </c>
    </row>
    <row r="21" spans="1:5">
      <c r="A21" s="15" t="s">
        <v>279</v>
      </c>
      <c r="B21" s="16">
        <v>25</v>
      </c>
      <c r="C21" s="16">
        <f t="shared" si="1"/>
        <v>269.1065662002153</v>
      </c>
      <c r="D21" s="17">
        <v>1</v>
      </c>
      <c r="E21" s="81">
        <v>84950</v>
      </c>
    </row>
    <row r="22" spans="1:5">
      <c r="A22" s="15" t="s">
        <v>280</v>
      </c>
      <c r="B22" s="16">
        <v>25</v>
      </c>
      <c r="C22" s="16">
        <f t="shared" si="1"/>
        <v>269.1065662002153</v>
      </c>
      <c r="D22" s="17">
        <v>1</v>
      </c>
      <c r="E22" s="81">
        <v>84950</v>
      </c>
    </row>
    <row r="23" spans="1:5">
      <c r="A23" s="15" t="s">
        <v>281</v>
      </c>
      <c r="B23" s="16">
        <v>25</v>
      </c>
      <c r="C23" s="16">
        <f t="shared" si="1"/>
        <v>269.1065662002153</v>
      </c>
      <c r="D23" s="17">
        <v>1</v>
      </c>
      <c r="E23" s="81">
        <v>84950</v>
      </c>
    </row>
    <row r="24" spans="1:5">
      <c r="A24" s="12" t="s">
        <v>282</v>
      </c>
      <c r="B24" s="13">
        <v>25</v>
      </c>
      <c r="C24" s="13">
        <f t="shared" si="1"/>
        <v>269.1065662002153</v>
      </c>
      <c r="D24" s="14">
        <v>1</v>
      </c>
      <c r="E24" s="14" t="s">
        <v>10</v>
      </c>
    </row>
    <row r="25" spans="1:5">
      <c r="A25" s="15" t="s">
        <v>283</v>
      </c>
      <c r="B25" s="16">
        <v>25</v>
      </c>
      <c r="C25" s="16">
        <f t="shared" si="1"/>
        <v>269.1065662002153</v>
      </c>
      <c r="D25" s="17">
        <v>1</v>
      </c>
      <c r="E25" s="81">
        <v>84950</v>
      </c>
    </row>
    <row r="26" spans="1:5">
      <c r="A26" s="15" t="s">
        <v>284</v>
      </c>
      <c r="B26" s="16">
        <v>25</v>
      </c>
      <c r="C26" s="16">
        <f t="shared" si="1"/>
        <v>269.1065662002153</v>
      </c>
      <c r="D26" s="17">
        <v>1</v>
      </c>
      <c r="E26" s="81">
        <v>84950</v>
      </c>
    </row>
    <row r="27" spans="1:5">
      <c r="A27" s="15" t="s">
        <v>285</v>
      </c>
      <c r="B27" s="16">
        <v>25</v>
      </c>
      <c r="C27" s="16">
        <f t="shared" si="1"/>
        <v>269.1065662002153</v>
      </c>
      <c r="D27" s="17">
        <v>1</v>
      </c>
      <c r="E27" s="81">
        <v>84950</v>
      </c>
    </row>
    <row r="28" spans="1:5">
      <c r="A28" s="15" t="s">
        <v>286</v>
      </c>
      <c r="B28" s="16">
        <v>25</v>
      </c>
      <c r="C28" s="16">
        <f t="shared" si="1"/>
        <v>269.1065662002153</v>
      </c>
      <c r="D28" s="17">
        <v>1</v>
      </c>
      <c r="E28" s="81">
        <v>84950</v>
      </c>
    </row>
    <row r="29" spans="1:5">
      <c r="A29" s="15" t="s">
        <v>287</v>
      </c>
      <c r="B29" s="16">
        <v>25</v>
      </c>
      <c r="C29" s="16">
        <f t="shared" si="1"/>
        <v>269.1065662002153</v>
      </c>
      <c r="D29" s="17">
        <v>1</v>
      </c>
      <c r="E29" s="81">
        <v>84950</v>
      </c>
    </row>
    <row r="30" spans="1:5">
      <c r="A30" s="15" t="s">
        <v>288</v>
      </c>
      <c r="B30" s="16">
        <v>25</v>
      </c>
      <c r="C30" s="16">
        <f t="shared" si="1"/>
        <v>269.1065662002153</v>
      </c>
      <c r="D30" s="17">
        <v>1</v>
      </c>
      <c r="E30" s="81">
        <v>84950</v>
      </c>
    </row>
    <row r="31" spans="1:5">
      <c r="A31" s="15" t="s">
        <v>289</v>
      </c>
      <c r="B31" s="16">
        <v>25</v>
      </c>
      <c r="C31" s="16">
        <f t="shared" si="1"/>
        <v>269.1065662002153</v>
      </c>
      <c r="D31" s="17">
        <v>1</v>
      </c>
      <c r="E31" s="81">
        <v>84950</v>
      </c>
    </row>
    <row r="32" spans="1:5">
      <c r="A32" s="15" t="s">
        <v>290</v>
      </c>
      <c r="B32" s="16">
        <v>25</v>
      </c>
      <c r="C32" s="16">
        <f t="shared" si="1"/>
        <v>269.1065662002153</v>
      </c>
      <c r="D32" s="17">
        <v>1</v>
      </c>
      <c r="E32" s="81">
        <v>84950</v>
      </c>
    </row>
    <row r="33" spans="1:5">
      <c r="A33" s="15" t="s">
        <v>291</v>
      </c>
      <c r="B33" s="16">
        <v>25</v>
      </c>
      <c r="C33" s="16">
        <f t="shared" si="1"/>
        <v>269.1065662002153</v>
      </c>
      <c r="D33" s="17">
        <v>1</v>
      </c>
      <c r="E33" s="81">
        <v>84950</v>
      </c>
    </row>
    <row r="34" spans="1:5">
      <c r="A34" s="15" t="s">
        <v>292</v>
      </c>
      <c r="B34" s="16">
        <v>25</v>
      </c>
      <c r="C34" s="16">
        <f t="shared" si="1"/>
        <v>269.1065662002153</v>
      </c>
      <c r="D34" s="17">
        <v>1</v>
      </c>
      <c r="E34" s="81">
        <v>84950</v>
      </c>
    </row>
    <row r="35" spans="1:5" ht="15.75" thickBot="1">
      <c r="A35" s="15" t="s">
        <v>293</v>
      </c>
      <c r="B35" s="16">
        <v>25</v>
      </c>
      <c r="C35" s="16">
        <f t="shared" si="1"/>
        <v>269.1065662002153</v>
      </c>
      <c r="D35" s="17">
        <v>1</v>
      </c>
      <c r="E35" s="81">
        <v>84950</v>
      </c>
    </row>
    <row r="36" spans="1:5">
      <c r="A36" s="34" t="s">
        <v>294</v>
      </c>
      <c r="B36" s="35">
        <f>SUM(B20:B35)</f>
        <v>404</v>
      </c>
      <c r="C36" s="35">
        <f t="shared" si="1"/>
        <v>4348.7621097954789</v>
      </c>
      <c r="D36" s="36">
        <f>SUM(D20:D35)</f>
        <v>16</v>
      </c>
    </row>
    <row r="37" spans="1:5">
      <c r="A37" s="37" t="s">
        <v>262</v>
      </c>
      <c r="B37" s="38">
        <f>SUM(B20:B35)</f>
        <v>404</v>
      </c>
      <c r="C37" s="38">
        <f t="shared" si="1"/>
        <v>4348.7621097954789</v>
      </c>
      <c r="D37" s="39"/>
    </row>
    <row r="38" spans="1:5">
      <c r="A38" s="40" t="s">
        <v>264</v>
      </c>
      <c r="B38" s="38">
        <v>561</v>
      </c>
      <c r="C38" s="38">
        <f t="shared" si="1"/>
        <v>6038.7513455328308</v>
      </c>
      <c r="D38" s="38"/>
    </row>
    <row r="39" spans="1:5">
      <c r="A39" s="47"/>
      <c r="B39" s="43"/>
      <c r="C39" s="43"/>
      <c r="D39" s="43"/>
    </row>
    <row r="40" spans="1:5">
      <c r="A40" s="47"/>
      <c r="B40" s="43"/>
      <c r="C40" s="43"/>
      <c r="D40" s="43"/>
    </row>
    <row r="41" spans="1:5" ht="15.75" thickBot="1">
      <c r="A41" s="8" t="s">
        <v>295</v>
      </c>
      <c r="B41" s="8"/>
      <c r="C41" s="8"/>
      <c r="D41" s="8"/>
    </row>
    <row r="42" spans="1:5">
      <c r="A42" s="9" t="s">
        <v>3</v>
      </c>
      <c r="B42" s="10" t="s">
        <v>267</v>
      </c>
      <c r="C42" s="10" t="s">
        <v>268</v>
      </c>
      <c r="D42" s="11" t="s">
        <v>6</v>
      </c>
    </row>
    <row r="43" spans="1:5">
      <c r="A43" s="15" t="s">
        <v>296</v>
      </c>
      <c r="B43" s="16">
        <v>29</v>
      </c>
      <c r="C43" s="16">
        <f t="shared" ref="C43:C61" si="2">SUM(B43/0.0929)</f>
        <v>312.16361679224974</v>
      </c>
      <c r="D43" s="17">
        <v>1</v>
      </c>
      <c r="E43" s="81">
        <v>89950</v>
      </c>
    </row>
    <row r="44" spans="1:5">
      <c r="A44" s="15" t="s">
        <v>297</v>
      </c>
      <c r="B44" s="16">
        <v>25</v>
      </c>
      <c r="C44" s="16">
        <f t="shared" si="2"/>
        <v>269.1065662002153</v>
      </c>
      <c r="D44" s="17">
        <v>1</v>
      </c>
      <c r="E44" s="81">
        <v>84950</v>
      </c>
    </row>
    <row r="45" spans="1:5">
      <c r="A45" s="15" t="s">
        <v>298</v>
      </c>
      <c r="B45" s="16">
        <v>25</v>
      </c>
      <c r="C45" s="16">
        <f t="shared" si="2"/>
        <v>269.1065662002153</v>
      </c>
      <c r="D45" s="17">
        <v>1</v>
      </c>
      <c r="E45" s="81">
        <v>84950</v>
      </c>
    </row>
    <row r="46" spans="1:5">
      <c r="A46" s="15" t="s">
        <v>299</v>
      </c>
      <c r="B46" s="16">
        <v>25</v>
      </c>
      <c r="C46" s="16">
        <f t="shared" si="2"/>
        <v>269.1065662002153</v>
      </c>
      <c r="D46" s="17">
        <v>1</v>
      </c>
      <c r="E46" s="81">
        <v>84950</v>
      </c>
    </row>
    <row r="47" spans="1:5">
      <c r="A47" s="19" t="s">
        <v>300</v>
      </c>
      <c r="B47" s="20">
        <v>25</v>
      </c>
      <c r="C47" s="20">
        <f t="shared" si="2"/>
        <v>269.1065662002153</v>
      </c>
      <c r="D47" s="21">
        <v>1</v>
      </c>
      <c r="E47" s="84">
        <v>84950</v>
      </c>
    </row>
    <row r="48" spans="1:5">
      <c r="A48" s="15" t="s">
        <v>301</v>
      </c>
      <c r="B48" s="16">
        <v>25</v>
      </c>
      <c r="C48" s="16">
        <f t="shared" si="2"/>
        <v>269.1065662002153</v>
      </c>
      <c r="D48" s="17">
        <v>1</v>
      </c>
      <c r="E48" s="81">
        <v>84950</v>
      </c>
    </row>
    <row r="49" spans="1:5">
      <c r="A49" s="15" t="s">
        <v>302</v>
      </c>
      <c r="B49" s="16">
        <v>25</v>
      </c>
      <c r="C49" s="16">
        <f t="shared" si="2"/>
        <v>269.1065662002153</v>
      </c>
      <c r="D49" s="17">
        <v>1</v>
      </c>
      <c r="E49" s="81">
        <v>84950</v>
      </c>
    </row>
    <row r="50" spans="1:5">
      <c r="A50" s="12" t="s">
        <v>303</v>
      </c>
      <c r="B50" s="13">
        <v>25</v>
      </c>
      <c r="C50" s="13">
        <f t="shared" si="2"/>
        <v>269.1065662002153</v>
      </c>
      <c r="D50" s="14">
        <v>1</v>
      </c>
      <c r="E50" s="14" t="s">
        <v>10</v>
      </c>
    </row>
    <row r="51" spans="1:5">
      <c r="A51" s="15" t="s">
        <v>304</v>
      </c>
      <c r="B51" s="16">
        <v>25</v>
      </c>
      <c r="C51" s="16">
        <f t="shared" si="2"/>
        <v>269.1065662002153</v>
      </c>
      <c r="D51" s="17">
        <v>1</v>
      </c>
      <c r="E51" s="81">
        <v>84950</v>
      </c>
    </row>
    <row r="52" spans="1:5">
      <c r="A52" s="12" t="s">
        <v>305</v>
      </c>
      <c r="B52" s="13">
        <v>25</v>
      </c>
      <c r="C52" s="13">
        <f t="shared" si="2"/>
        <v>269.1065662002153</v>
      </c>
      <c r="D52" s="14">
        <v>1</v>
      </c>
      <c r="E52" s="14" t="s">
        <v>10</v>
      </c>
    </row>
    <row r="53" spans="1:5">
      <c r="A53" s="15" t="s">
        <v>306</v>
      </c>
      <c r="B53" s="16">
        <v>25</v>
      </c>
      <c r="C53" s="16">
        <f t="shared" si="2"/>
        <v>269.1065662002153</v>
      </c>
      <c r="D53" s="17">
        <v>1</v>
      </c>
      <c r="E53" s="81">
        <v>84950</v>
      </c>
    </row>
    <row r="54" spans="1:5">
      <c r="A54" s="15" t="s">
        <v>307</v>
      </c>
      <c r="B54" s="16">
        <v>25</v>
      </c>
      <c r="C54" s="16">
        <f t="shared" si="2"/>
        <v>269.1065662002153</v>
      </c>
      <c r="D54" s="17">
        <v>1</v>
      </c>
      <c r="E54" s="81">
        <v>84950</v>
      </c>
    </row>
    <row r="55" spans="1:5">
      <c r="A55" s="12" t="s">
        <v>308</v>
      </c>
      <c r="B55" s="13">
        <v>25</v>
      </c>
      <c r="C55" s="13">
        <f t="shared" si="2"/>
        <v>269.1065662002153</v>
      </c>
      <c r="D55" s="14">
        <v>1</v>
      </c>
      <c r="E55" s="14" t="s">
        <v>10</v>
      </c>
    </row>
    <row r="56" spans="1:5">
      <c r="A56" s="12" t="s">
        <v>309</v>
      </c>
      <c r="B56" s="13">
        <v>25</v>
      </c>
      <c r="C56" s="13">
        <f t="shared" si="2"/>
        <v>269.1065662002153</v>
      </c>
      <c r="D56" s="14">
        <v>1</v>
      </c>
      <c r="E56" s="14" t="s">
        <v>10</v>
      </c>
    </row>
    <row r="57" spans="1:5">
      <c r="A57" s="15" t="s">
        <v>310</v>
      </c>
      <c r="B57" s="16">
        <v>25</v>
      </c>
      <c r="C57" s="16">
        <f t="shared" si="2"/>
        <v>269.1065662002153</v>
      </c>
      <c r="D57" s="17">
        <v>1</v>
      </c>
      <c r="E57" s="81">
        <v>84950</v>
      </c>
    </row>
    <row r="58" spans="1:5" ht="15.75" thickBot="1">
      <c r="A58" s="15" t="s">
        <v>311</v>
      </c>
      <c r="B58" s="16">
        <v>25</v>
      </c>
      <c r="C58" s="16">
        <f t="shared" si="2"/>
        <v>269.1065662002153</v>
      </c>
      <c r="D58" s="17">
        <v>1</v>
      </c>
      <c r="E58" s="81">
        <v>84950</v>
      </c>
    </row>
    <row r="59" spans="1:5">
      <c r="A59" s="34" t="s">
        <v>312</v>
      </c>
      <c r="B59" s="35">
        <f>SUM(B43:B58)</f>
        <v>404</v>
      </c>
      <c r="C59" s="35">
        <f t="shared" si="2"/>
        <v>4348.7621097954789</v>
      </c>
      <c r="D59" s="36">
        <f>SUM(D43:D58)</f>
        <v>16</v>
      </c>
    </row>
    <row r="60" spans="1:5">
      <c r="A60" s="37" t="s">
        <v>262</v>
      </c>
      <c r="B60" s="38">
        <f>SUM(B43:B58)</f>
        <v>404</v>
      </c>
      <c r="C60" s="38">
        <f t="shared" si="2"/>
        <v>4348.7621097954789</v>
      </c>
      <c r="D60" s="39"/>
    </row>
    <row r="61" spans="1:5">
      <c r="A61" s="40" t="s">
        <v>264</v>
      </c>
      <c r="B61" s="38">
        <v>561</v>
      </c>
      <c r="C61" s="38">
        <f t="shared" si="2"/>
        <v>6038.7513455328308</v>
      </c>
      <c r="D61" s="38"/>
    </row>
    <row r="62" spans="1:5">
      <c r="A62" s="47"/>
      <c r="B62" s="43"/>
      <c r="C62" s="43"/>
      <c r="D62" s="43"/>
    </row>
    <row r="63" spans="1:5">
      <c r="A63" s="47"/>
      <c r="B63" s="43"/>
      <c r="C63" s="43"/>
      <c r="D63" s="43"/>
    </row>
    <row r="64" spans="1:5" ht="15.75" thickBot="1">
      <c r="A64" s="8" t="s">
        <v>313</v>
      </c>
      <c r="B64" s="8"/>
      <c r="C64" s="8"/>
      <c r="D64" s="8"/>
    </row>
    <row r="65" spans="1:5">
      <c r="A65" s="9" t="s">
        <v>3</v>
      </c>
      <c r="B65" s="10" t="s">
        <v>267</v>
      </c>
      <c r="C65" s="10" t="s">
        <v>268</v>
      </c>
      <c r="D65" s="11" t="s">
        <v>6</v>
      </c>
    </row>
    <row r="66" spans="1:5">
      <c r="A66" s="15" t="s">
        <v>314</v>
      </c>
      <c r="B66" s="16">
        <v>29</v>
      </c>
      <c r="C66" s="16">
        <f t="shared" ref="C66:C84" si="3">SUM(B66/0.0929)</f>
        <v>312.16361679224974</v>
      </c>
      <c r="D66" s="17">
        <v>1</v>
      </c>
      <c r="E66" s="81">
        <v>89950</v>
      </c>
    </row>
    <row r="67" spans="1:5">
      <c r="A67" s="15" t="s">
        <v>315</v>
      </c>
      <c r="B67" s="16">
        <v>25</v>
      </c>
      <c r="C67" s="16">
        <f t="shared" si="3"/>
        <v>269.1065662002153</v>
      </c>
      <c r="D67" s="17">
        <v>1</v>
      </c>
      <c r="E67" s="81">
        <v>84950</v>
      </c>
    </row>
    <row r="68" spans="1:5">
      <c r="A68" s="15" t="s">
        <v>316</v>
      </c>
      <c r="B68" s="16">
        <v>25</v>
      </c>
      <c r="C68" s="16">
        <f t="shared" si="3"/>
        <v>269.1065662002153</v>
      </c>
      <c r="D68" s="17">
        <v>1</v>
      </c>
      <c r="E68" s="81">
        <v>84950</v>
      </c>
    </row>
    <row r="69" spans="1:5">
      <c r="A69" s="15" t="s">
        <v>317</v>
      </c>
      <c r="B69" s="16">
        <v>25</v>
      </c>
      <c r="C69" s="16">
        <f t="shared" si="3"/>
        <v>269.1065662002153</v>
      </c>
      <c r="D69" s="17">
        <v>1</v>
      </c>
      <c r="E69" s="81">
        <v>84950</v>
      </c>
    </row>
    <row r="70" spans="1:5">
      <c r="A70" s="12" t="s">
        <v>318</v>
      </c>
      <c r="B70" s="13">
        <v>25</v>
      </c>
      <c r="C70" s="13">
        <f t="shared" si="3"/>
        <v>269.1065662002153</v>
      </c>
      <c r="D70" s="14">
        <v>1</v>
      </c>
      <c r="E70" s="14" t="s">
        <v>10</v>
      </c>
    </row>
    <row r="71" spans="1:5">
      <c r="A71" s="19" t="s">
        <v>319</v>
      </c>
      <c r="B71" s="20">
        <v>25</v>
      </c>
      <c r="C71" s="20">
        <f t="shared" si="3"/>
        <v>269.1065662002153</v>
      </c>
      <c r="D71" s="21">
        <v>1</v>
      </c>
      <c r="E71" s="84">
        <v>84950</v>
      </c>
    </row>
    <row r="72" spans="1:5">
      <c r="A72" s="19" t="s">
        <v>320</v>
      </c>
      <c r="B72" s="20">
        <v>25</v>
      </c>
      <c r="C72" s="20">
        <f t="shared" si="3"/>
        <v>269.1065662002153</v>
      </c>
      <c r="D72" s="21">
        <v>1</v>
      </c>
      <c r="E72" s="84">
        <v>84950</v>
      </c>
    </row>
    <row r="73" spans="1:5">
      <c r="A73" s="12" t="s">
        <v>321</v>
      </c>
      <c r="B73" s="13">
        <v>25</v>
      </c>
      <c r="C73" s="13">
        <f t="shared" si="3"/>
        <v>269.1065662002153</v>
      </c>
      <c r="D73" s="14">
        <v>1</v>
      </c>
      <c r="E73" s="14" t="s">
        <v>10</v>
      </c>
    </row>
    <row r="74" spans="1:5">
      <c r="A74" s="19" t="s">
        <v>322</v>
      </c>
      <c r="B74" s="20">
        <v>25</v>
      </c>
      <c r="C74" s="20">
        <f t="shared" si="3"/>
        <v>269.1065662002153</v>
      </c>
      <c r="D74" s="21">
        <v>1</v>
      </c>
      <c r="E74" s="84">
        <v>84950</v>
      </c>
    </row>
    <row r="75" spans="1:5">
      <c r="A75" s="12" t="s">
        <v>323</v>
      </c>
      <c r="B75" s="13">
        <v>25</v>
      </c>
      <c r="C75" s="13">
        <f t="shared" si="3"/>
        <v>269.1065662002153</v>
      </c>
      <c r="D75" s="14">
        <v>1</v>
      </c>
      <c r="E75" s="83">
        <v>84950</v>
      </c>
    </row>
    <row r="76" spans="1:5">
      <c r="A76" s="12" t="s">
        <v>324</v>
      </c>
      <c r="B76" s="13">
        <v>25</v>
      </c>
      <c r="C76" s="13">
        <f t="shared" si="3"/>
        <v>269.1065662002153</v>
      </c>
      <c r="D76" s="14">
        <v>1</v>
      </c>
      <c r="E76" s="83">
        <v>84950</v>
      </c>
    </row>
    <row r="77" spans="1:5">
      <c r="A77" s="12" t="s">
        <v>325</v>
      </c>
      <c r="B77" s="13">
        <v>25</v>
      </c>
      <c r="C77" s="13">
        <f t="shared" si="3"/>
        <v>269.1065662002153</v>
      </c>
      <c r="D77" s="14">
        <v>1</v>
      </c>
      <c r="E77" s="14" t="s">
        <v>10</v>
      </c>
    </row>
    <row r="78" spans="1:5">
      <c r="A78" s="12" t="s">
        <v>326</v>
      </c>
      <c r="B78" s="13">
        <v>25</v>
      </c>
      <c r="C78" s="13">
        <f t="shared" si="3"/>
        <v>269.1065662002153</v>
      </c>
      <c r="D78" s="14">
        <v>1</v>
      </c>
      <c r="E78" s="14" t="s">
        <v>10</v>
      </c>
    </row>
    <row r="79" spans="1:5">
      <c r="A79" s="15" t="s">
        <v>327</v>
      </c>
      <c r="B79" s="16">
        <v>25</v>
      </c>
      <c r="C79" s="16">
        <f t="shared" si="3"/>
        <v>269.1065662002153</v>
      </c>
      <c r="D79" s="17">
        <v>1</v>
      </c>
      <c r="E79" s="81">
        <v>84950</v>
      </c>
    </row>
    <row r="80" spans="1:5">
      <c r="A80" s="15" t="s">
        <v>328</v>
      </c>
      <c r="B80" s="16">
        <v>25</v>
      </c>
      <c r="C80" s="16">
        <f t="shared" si="3"/>
        <v>269.1065662002153</v>
      </c>
      <c r="D80" s="17">
        <v>1</v>
      </c>
      <c r="E80" s="81">
        <v>84950</v>
      </c>
    </row>
    <row r="81" spans="1:5" ht="15.75" thickBot="1">
      <c r="A81" s="15" t="s">
        <v>329</v>
      </c>
      <c r="B81" s="16">
        <v>25</v>
      </c>
      <c r="C81" s="16">
        <f t="shared" si="3"/>
        <v>269.1065662002153</v>
      </c>
      <c r="D81" s="17">
        <v>1</v>
      </c>
      <c r="E81" s="81">
        <v>84950</v>
      </c>
    </row>
    <row r="82" spans="1:5">
      <c r="A82" s="34" t="s">
        <v>330</v>
      </c>
      <c r="B82" s="35">
        <f>SUM(B66:B81)</f>
        <v>404</v>
      </c>
      <c r="C82" s="35">
        <f t="shared" si="3"/>
        <v>4348.7621097954789</v>
      </c>
      <c r="D82" s="36">
        <f>SUM(D66:D81)</f>
        <v>16</v>
      </c>
    </row>
    <row r="83" spans="1:5">
      <c r="A83" s="37" t="s">
        <v>262</v>
      </c>
      <c r="B83" s="38">
        <f>SUM(B66:B81)</f>
        <v>404</v>
      </c>
      <c r="C83" s="38">
        <f t="shared" si="3"/>
        <v>4348.7621097954789</v>
      </c>
      <c r="D83" s="39"/>
    </row>
    <row r="84" spans="1:5">
      <c r="A84" s="40" t="s">
        <v>264</v>
      </c>
      <c r="B84" s="38">
        <v>561</v>
      </c>
      <c r="C84" s="38">
        <f t="shared" si="3"/>
        <v>6038.7513455328308</v>
      </c>
      <c r="D84" s="38"/>
    </row>
    <row r="85" spans="1:5">
      <c r="A85" s="47"/>
      <c r="B85" s="43"/>
      <c r="C85" s="43"/>
      <c r="D85" s="43"/>
    </row>
    <row r="86" spans="1:5">
      <c r="A86" s="47"/>
      <c r="B86" s="43"/>
      <c r="C86" s="43"/>
      <c r="D86" s="43"/>
    </row>
    <row r="87" spans="1:5" ht="15.75" thickBot="1">
      <c r="A87" s="8" t="s">
        <v>331</v>
      </c>
      <c r="B87" s="8"/>
      <c r="C87" s="8"/>
      <c r="D87" s="8"/>
    </row>
    <row r="88" spans="1:5">
      <c r="A88" s="9" t="s">
        <v>3</v>
      </c>
      <c r="B88" s="10" t="s">
        <v>267</v>
      </c>
      <c r="C88" s="10" t="s">
        <v>268</v>
      </c>
      <c r="D88" s="11" t="s">
        <v>6</v>
      </c>
    </row>
    <row r="89" spans="1:5">
      <c r="A89" s="12" t="s">
        <v>332</v>
      </c>
      <c r="B89" s="13">
        <v>29</v>
      </c>
      <c r="C89" s="13">
        <f t="shared" ref="C89:C107" si="4">SUM(B89/0.0929)</f>
        <v>312.16361679224974</v>
      </c>
      <c r="D89" s="14">
        <v>1</v>
      </c>
      <c r="E89" s="14" t="s">
        <v>10</v>
      </c>
    </row>
    <row r="90" spans="1:5">
      <c r="A90" s="12" t="s">
        <v>333</v>
      </c>
      <c r="B90" s="13">
        <v>25</v>
      </c>
      <c r="C90" s="13">
        <f t="shared" si="4"/>
        <v>269.1065662002153</v>
      </c>
      <c r="D90" s="14">
        <v>1</v>
      </c>
      <c r="E90" s="14" t="s">
        <v>10</v>
      </c>
    </row>
    <row r="91" spans="1:5">
      <c r="A91" s="15" t="s">
        <v>334</v>
      </c>
      <c r="B91" s="16">
        <v>25</v>
      </c>
      <c r="C91" s="16">
        <f t="shared" si="4"/>
        <v>269.1065662002153</v>
      </c>
      <c r="D91" s="17">
        <v>1</v>
      </c>
      <c r="E91" s="81">
        <v>84950</v>
      </c>
    </row>
    <row r="92" spans="1:5">
      <c r="A92" s="12" t="s">
        <v>335</v>
      </c>
      <c r="B92" s="13">
        <v>25</v>
      </c>
      <c r="C92" s="13">
        <f t="shared" si="4"/>
        <v>269.1065662002153</v>
      </c>
      <c r="D92" s="14">
        <v>1</v>
      </c>
      <c r="E92" s="14" t="s">
        <v>10</v>
      </c>
    </row>
    <row r="93" spans="1:5">
      <c r="A93" s="12" t="s">
        <v>336</v>
      </c>
      <c r="B93" s="13">
        <v>25</v>
      </c>
      <c r="C93" s="13">
        <f t="shared" si="4"/>
        <v>269.1065662002153</v>
      </c>
      <c r="D93" s="14">
        <v>1</v>
      </c>
      <c r="E93" s="14" t="s">
        <v>10</v>
      </c>
    </row>
    <row r="94" spans="1:5">
      <c r="A94" s="12" t="s">
        <v>337</v>
      </c>
      <c r="B94" s="13">
        <v>25</v>
      </c>
      <c r="C94" s="13">
        <f t="shared" si="4"/>
        <v>269.1065662002153</v>
      </c>
      <c r="D94" s="14">
        <v>1</v>
      </c>
      <c r="E94" s="14" t="s">
        <v>10</v>
      </c>
    </row>
    <row r="95" spans="1:5">
      <c r="A95" s="12" t="s">
        <v>338</v>
      </c>
      <c r="B95" s="13">
        <v>25</v>
      </c>
      <c r="C95" s="13">
        <f t="shared" si="4"/>
        <v>269.1065662002153</v>
      </c>
      <c r="D95" s="14">
        <v>1</v>
      </c>
      <c r="E95" s="14" t="s">
        <v>10</v>
      </c>
    </row>
    <row r="96" spans="1:5">
      <c r="A96" s="12" t="s">
        <v>339</v>
      </c>
      <c r="B96" s="13">
        <v>25</v>
      </c>
      <c r="C96" s="13">
        <f t="shared" si="4"/>
        <v>269.1065662002153</v>
      </c>
      <c r="D96" s="14">
        <v>1</v>
      </c>
      <c r="E96" s="14" t="s">
        <v>10</v>
      </c>
    </row>
    <row r="97" spans="1:5">
      <c r="A97" s="12" t="s">
        <v>340</v>
      </c>
      <c r="B97" s="13">
        <v>25</v>
      </c>
      <c r="C97" s="13">
        <f t="shared" si="4"/>
        <v>269.1065662002153</v>
      </c>
      <c r="D97" s="14">
        <v>1</v>
      </c>
      <c r="E97" s="14" t="s">
        <v>10</v>
      </c>
    </row>
    <row r="98" spans="1:5">
      <c r="A98" s="12" t="s">
        <v>341</v>
      </c>
      <c r="B98" s="13">
        <v>25</v>
      </c>
      <c r="C98" s="13">
        <f t="shared" si="4"/>
        <v>269.1065662002153</v>
      </c>
      <c r="D98" s="14">
        <v>1</v>
      </c>
      <c r="E98" s="14" t="s">
        <v>10</v>
      </c>
    </row>
    <row r="99" spans="1:5">
      <c r="A99" s="12" t="s">
        <v>342</v>
      </c>
      <c r="B99" s="13">
        <v>25</v>
      </c>
      <c r="C99" s="13">
        <f t="shared" si="4"/>
        <v>269.1065662002153</v>
      </c>
      <c r="D99" s="14">
        <v>1</v>
      </c>
      <c r="E99" s="14" t="s">
        <v>10</v>
      </c>
    </row>
    <row r="100" spans="1:5">
      <c r="A100" s="12" t="s">
        <v>343</v>
      </c>
      <c r="B100" s="13">
        <v>25</v>
      </c>
      <c r="C100" s="13">
        <f t="shared" si="4"/>
        <v>269.1065662002153</v>
      </c>
      <c r="D100" s="14">
        <v>1</v>
      </c>
      <c r="E100" s="14" t="s">
        <v>10</v>
      </c>
    </row>
    <row r="101" spans="1:5">
      <c r="A101" s="12" t="s">
        <v>344</v>
      </c>
      <c r="B101" s="13">
        <v>25</v>
      </c>
      <c r="C101" s="13">
        <f t="shared" si="4"/>
        <v>269.1065662002153</v>
      </c>
      <c r="D101" s="14">
        <v>1</v>
      </c>
      <c r="E101" s="14" t="s">
        <v>10</v>
      </c>
    </row>
    <row r="102" spans="1:5">
      <c r="A102" s="15" t="s">
        <v>345</v>
      </c>
      <c r="B102" s="16">
        <v>25</v>
      </c>
      <c r="C102" s="16">
        <f t="shared" si="4"/>
        <v>269.1065662002153</v>
      </c>
      <c r="D102" s="17">
        <v>1</v>
      </c>
      <c r="E102" s="81">
        <v>84950</v>
      </c>
    </row>
    <row r="103" spans="1:5">
      <c r="A103" s="15" t="s">
        <v>346</v>
      </c>
      <c r="B103" s="16">
        <v>25</v>
      </c>
      <c r="C103" s="16">
        <f t="shared" si="4"/>
        <v>269.1065662002153</v>
      </c>
      <c r="D103" s="17">
        <v>1</v>
      </c>
      <c r="E103" s="81">
        <v>84950</v>
      </c>
    </row>
    <row r="104" spans="1:5" ht="15.75" thickBot="1">
      <c r="A104" s="15" t="s">
        <v>347</v>
      </c>
      <c r="B104" s="16">
        <v>25</v>
      </c>
      <c r="C104" s="16">
        <f t="shared" si="4"/>
        <v>269.1065662002153</v>
      </c>
      <c r="D104" s="17">
        <v>1</v>
      </c>
      <c r="E104" s="81">
        <v>84950</v>
      </c>
    </row>
    <row r="105" spans="1:5">
      <c r="A105" s="34" t="s">
        <v>348</v>
      </c>
      <c r="B105" s="35">
        <f>SUM(B89:B104)</f>
        <v>404</v>
      </c>
      <c r="C105" s="35">
        <f t="shared" si="4"/>
        <v>4348.7621097954789</v>
      </c>
      <c r="D105" s="36">
        <f>SUM(D89:D104)</f>
        <v>16</v>
      </c>
    </row>
    <row r="106" spans="1:5">
      <c r="A106" s="37" t="s">
        <v>262</v>
      </c>
      <c r="B106" s="38">
        <f>SUM(B89:B104)</f>
        <v>404</v>
      </c>
      <c r="C106" s="38">
        <f t="shared" si="4"/>
        <v>4348.7621097954789</v>
      </c>
      <c r="D106" s="39"/>
    </row>
    <row r="107" spans="1:5">
      <c r="A107" s="40" t="s">
        <v>264</v>
      </c>
      <c r="B107" s="38">
        <v>561</v>
      </c>
      <c r="C107" s="38">
        <f t="shared" si="4"/>
        <v>6038.7513455328308</v>
      </c>
      <c r="D107" s="38"/>
    </row>
    <row r="108" spans="1:5">
      <c r="A108" s="47"/>
      <c r="B108" s="43"/>
      <c r="C108" s="43"/>
      <c r="D108" s="43"/>
    </row>
    <row r="109" spans="1:5">
      <c r="A109" s="47"/>
      <c r="B109" s="43"/>
      <c r="C109" s="43"/>
      <c r="D109" s="43"/>
    </row>
    <row r="110" spans="1:5" ht="15.75" thickBot="1">
      <c r="A110" s="8" t="s">
        <v>349</v>
      </c>
      <c r="B110" s="8"/>
      <c r="C110" s="8"/>
      <c r="D110" s="8"/>
    </row>
    <row r="111" spans="1:5">
      <c r="A111" s="9" t="s">
        <v>3</v>
      </c>
      <c r="B111" s="10" t="s">
        <v>267</v>
      </c>
      <c r="C111" s="10" t="s">
        <v>268</v>
      </c>
      <c r="D111" s="11" t="s">
        <v>6</v>
      </c>
    </row>
    <row r="112" spans="1:5">
      <c r="A112" s="15" t="s">
        <v>350</v>
      </c>
      <c r="B112" s="16">
        <v>29</v>
      </c>
      <c r="C112" s="16">
        <f t="shared" ref="C112:C130" si="5">SUM(B112/0.0929)</f>
        <v>312.16361679224974</v>
      </c>
      <c r="D112" s="17">
        <v>1</v>
      </c>
      <c r="E112" s="81">
        <v>89950</v>
      </c>
    </row>
    <row r="113" spans="1:5">
      <c r="A113" s="15" t="s">
        <v>351</v>
      </c>
      <c r="B113" s="16">
        <v>25</v>
      </c>
      <c r="C113" s="16">
        <f t="shared" si="5"/>
        <v>269.1065662002153</v>
      </c>
      <c r="D113" s="17">
        <v>1</v>
      </c>
      <c r="E113" s="81">
        <v>84950</v>
      </c>
    </row>
    <row r="114" spans="1:5">
      <c r="A114" s="15" t="s">
        <v>352</v>
      </c>
      <c r="B114" s="16">
        <v>25</v>
      </c>
      <c r="C114" s="16">
        <f t="shared" si="5"/>
        <v>269.1065662002153</v>
      </c>
      <c r="D114" s="17">
        <v>1</v>
      </c>
      <c r="E114" s="81">
        <v>84950</v>
      </c>
    </row>
    <row r="115" spans="1:5">
      <c r="A115" s="12" t="s">
        <v>353</v>
      </c>
      <c r="B115" s="13">
        <v>25</v>
      </c>
      <c r="C115" s="13">
        <f t="shared" si="5"/>
        <v>269.1065662002153</v>
      </c>
      <c r="D115" s="14">
        <v>1</v>
      </c>
      <c r="E115" s="14" t="s">
        <v>10</v>
      </c>
    </row>
    <row r="116" spans="1:5">
      <c r="A116" s="12" t="s">
        <v>354</v>
      </c>
      <c r="B116" s="13">
        <v>25</v>
      </c>
      <c r="C116" s="13">
        <f t="shared" si="5"/>
        <v>269.1065662002153</v>
      </c>
      <c r="D116" s="14">
        <v>1</v>
      </c>
      <c r="E116" s="14" t="s">
        <v>10</v>
      </c>
    </row>
    <row r="117" spans="1:5">
      <c r="A117" s="12" t="s">
        <v>355</v>
      </c>
      <c r="B117" s="13">
        <v>25</v>
      </c>
      <c r="C117" s="13">
        <f t="shared" si="5"/>
        <v>269.1065662002153</v>
      </c>
      <c r="D117" s="14">
        <v>1</v>
      </c>
      <c r="E117" s="14" t="s">
        <v>10</v>
      </c>
    </row>
    <row r="118" spans="1:5">
      <c r="A118" s="12" t="s">
        <v>356</v>
      </c>
      <c r="B118" s="13">
        <v>25</v>
      </c>
      <c r="C118" s="13">
        <f t="shared" si="5"/>
        <v>269.1065662002153</v>
      </c>
      <c r="D118" s="14">
        <v>1</v>
      </c>
      <c r="E118" s="14" t="s">
        <v>10</v>
      </c>
    </row>
    <row r="119" spans="1:5">
      <c r="A119" s="12" t="s">
        <v>357</v>
      </c>
      <c r="B119" s="13">
        <v>25</v>
      </c>
      <c r="C119" s="13">
        <f t="shared" si="5"/>
        <v>269.1065662002153</v>
      </c>
      <c r="D119" s="14">
        <v>1</v>
      </c>
      <c r="E119" s="14" t="s">
        <v>10</v>
      </c>
    </row>
    <row r="120" spans="1:5">
      <c r="A120" s="12" t="s">
        <v>358</v>
      </c>
      <c r="B120" s="13">
        <v>25</v>
      </c>
      <c r="C120" s="13">
        <f t="shared" si="5"/>
        <v>269.1065662002153</v>
      </c>
      <c r="D120" s="14">
        <v>1</v>
      </c>
      <c r="E120" s="14" t="s">
        <v>10</v>
      </c>
    </row>
    <row r="121" spans="1:5">
      <c r="A121" s="12" t="s">
        <v>359</v>
      </c>
      <c r="B121" s="13">
        <v>25</v>
      </c>
      <c r="C121" s="13">
        <f t="shared" si="5"/>
        <v>269.1065662002153</v>
      </c>
      <c r="D121" s="14">
        <v>1</v>
      </c>
      <c r="E121" s="14" t="s">
        <v>10</v>
      </c>
    </row>
    <row r="122" spans="1:5">
      <c r="A122" s="12" t="s">
        <v>360</v>
      </c>
      <c r="B122" s="13">
        <v>25</v>
      </c>
      <c r="C122" s="13">
        <f t="shared" si="5"/>
        <v>269.1065662002153</v>
      </c>
      <c r="D122" s="14">
        <v>1</v>
      </c>
      <c r="E122" s="14" t="s">
        <v>10</v>
      </c>
    </row>
    <row r="123" spans="1:5">
      <c r="A123" s="12" t="s">
        <v>361</v>
      </c>
      <c r="B123" s="13">
        <v>25</v>
      </c>
      <c r="C123" s="13">
        <f t="shared" si="5"/>
        <v>269.1065662002153</v>
      </c>
      <c r="D123" s="14">
        <v>1</v>
      </c>
      <c r="E123" s="14" t="s">
        <v>10</v>
      </c>
    </row>
    <row r="124" spans="1:5">
      <c r="A124" s="12" t="s">
        <v>362</v>
      </c>
      <c r="B124" s="13">
        <v>25</v>
      </c>
      <c r="C124" s="13">
        <f t="shared" si="5"/>
        <v>269.1065662002153</v>
      </c>
      <c r="D124" s="14">
        <v>1</v>
      </c>
      <c r="E124" s="14" t="s">
        <v>10</v>
      </c>
    </row>
    <row r="125" spans="1:5">
      <c r="A125" s="12" t="s">
        <v>363</v>
      </c>
      <c r="B125" s="13">
        <v>25</v>
      </c>
      <c r="C125" s="13">
        <f t="shared" si="5"/>
        <v>269.1065662002153</v>
      </c>
      <c r="D125" s="14">
        <v>1</v>
      </c>
      <c r="E125" s="14" t="s">
        <v>10</v>
      </c>
    </row>
    <row r="126" spans="1:5">
      <c r="A126" s="15" t="s">
        <v>364</v>
      </c>
      <c r="B126" s="16">
        <v>25</v>
      </c>
      <c r="C126" s="16">
        <f t="shared" si="5"/>
        <v>269.1065662002153</v>
      </c>
      <c r="D126" s="17">
        <v>1</v>
      </c>
      <c r="E126" s="81">
        <v>84950</v>
      </c>
    </row>
    <row r="127" spans="1:5" ht="15.75" thickBot="1">
      <c r="A127" s="15" t="s">
        <v>365</v>
      </c>
      <c r="B127" s="16">
        <v>25</v>
      </c>
      <c r="C127" s="16">
        <f t="shared" si="5"/>
        <v>269.1065662002153</v>
      </c>
      <c r="D127" s="17">
        <v>1</v>
      </c>
      <c r="E127" s="81">
        <v>84950</v>
      </c>
    </row>
    <row r="128" spans="1:5">
      <c r="A128" s="34" t="s">
        <v>366</v>
      </c>
      <c r="B128" s="35">
        <f>SUM(B112:B127)</f>
        <v>404</v>
      </c>
      <c r="C128" s="35">
        <f t="shared" si="5"/>
        <v>4348.7621097954789</v>
      </c>
      <c r="D128" s="36">
        <f>SUM(D112:D127)</f>
        <v>16</v>
      </c>
    </row>
    <row r="129" spans="1:5">
      <c r="A129" s="37" t="s">
        <v>262</v>
      </c>
      <c r="B129" s="38">
        <f>SUM(B112:B127)</f>
        <v>404</v>
      </c>
      <c r="C129" s="38">
        <f t="shared" si="5"/>
        <v>4348.7621097954789</v>
      </c>
      <c r="D129" s="39"/>
    </row>
    <row r="130" spans="1:5">
      <c r="A130" s="40" t="s">
        <v>264</v>
      </c>
      <c r="B130" s="38">
        <v>561</v>
      </c>
      <c r="C130" s="38">
        <f t="shared" si="5"/>
        <v>6038.7513455328308</v>
      </c>
      <c r="D130" s="38"/>
    </row>
    <row r="131" spans="1:5">
      <c r="A131" s="47"/>
      <c r="B131" s="43"/>
      <c r="C131" s="43"/>
      <c r="D131" s="43"/>
    </row>
    <row r="132" spans="1:5">
      <c r="A132" s="47"/>
      <c r="B132" s="43"/>
      <c r="C132" s="43"/>
      <c r="D132" s="43"/>
    </row>
    <row r="133" spans="1:5" ht="15.75" thickBot="1">
      <c r="A133" s="8" t="s">
        <v>367</v>
      </c>
      <c r="B133" s="8"/>
      <c r="C133" s="8"/>
      <c r="D133" s="8"/>
    </row>
    <row r="134" spans="1:5">
      <c r="A134" s="9" t="s">
        <v>3</v>
      </c>
      <c r="B134" s="10" t="s">
        <v>267</v>
      </c>
      <c r="C134" s="10" t="s">
        <v>268</v>
      </c>
      <c r="D134" s="11" t="s">
        <v>6</v>
      </c>
      <c r="E134" t="s">
        <v>8</v>
      </c>
    </row>
    <row r="135" spans="1:5">
      <c r="A135" s="12" t="s">
        <v>368</v>
      </c>
      <c r="B135" s="13">
        <v>44.7</v>
      </c>
      <c r="C135" s="13">
        <f t="shared" ref="C135:C145" si="6">SUM(B135/0.0929)</f>
        <v>481.16254036598497</v>
      </c>
      <c r="D135" s="14">
        <v>1</v>
      </c>
      <c r="E135" s="14" t="s">
        <v>10</v>
      </c>
    </row>
    <row r="136" spans="1:5">
      <c r="A136" s="12" t="s">
        <v>369</v>
      </c>
      <c r="B136" s="13">
        <v>42</v>
      </c>
      <c r="C136" s="13">
        <f t="shared" si="6"/>
        <v>452.09903121636171</v>
      </c>
      <c r="D136" s="14">
        <v>1</v>
      </c>
      <c r="E136" s="14" t="s">
        <v>10</v>
      </c>
    </row>
    <row r="137" spans="1:5">
      <c r="A137" s="12" t="s">
        <v>370</v>
      </c>
      <c r="B137" s="48">
        <v>42</v>
      </c>
      <c r="C137" s="48">
        <f t="shared" si="6"/>
        <v>452.09903121636171</v>
      </c>
      <c r="D137" s="14">
        <v>1</v>
      </c>
      <c r="E137" s="14" t="s">
        <v>10</v>
      </c>
    </row>
    <row r="138" spans="1:5">
      <c r="A138" s="12" t="s">
        <v>371</v>
      </c>
      <c r="B138" s="13">
        <v>42</v>
      </c>
      <c r="C138" s="13">
        <f t="shared" si="6"/>
        <v>452.09903121636171</v>
      </c>
      <c r="D138" s="14">
        <v>1</v>
      </c>
      <c r="E138" s="14" t="s">
        <v>10</v>
      </c>
    </row>
    <row r="139" spans="1:5">
      <c r="A139" s="12" t="s">
        <v>372</v>
      </c>
      <c r="B139" s="13">
        <v>42</v>
      </c>
      <c r="C139" s="13">
        <f t="shared" si="6"/>
        <v>452.09903121636171</v>
      </c>
      <c r="D139" s="14">
        <v>1</v>
      </c>
      <c r="E139" s="14" t="s">
        <v>10</v>
      </c>
    </row>
    <row r="140" spans="1:5">
      <c r="A140" s="12" t="s">
        <v>373</v>
      </c>
      <c r="B140" s="13">
        <v>42</v>
      </c>
      <c r="C140" s="13">
        <f t="shared" si="6"/>
        <v>452.09903121636171</v>
      </c>
      <c r="D140" s="14">
        <v>1</v>
      </c>
      <c r="E140" s="14" t="s">
        <v>10</v>
      </c>
    </row>
    <row r="141" spans="1:5">
      <c r="A141" s="12" t="s">
        <v>374</v>
      </c>
      <c r="B141" s="13">
        <v>54</v>
      </c>
      <c r="C141" s="13">
        <f t="shared" si="6"/>
        <v>581.27018299246504</v>
      </c>
      <c r="D141" s="14">
        <v>1</v>
      </c>
      <c r="E141" s="14" t="s">
        <v>10</v>
      </c>
    </row>
    <row r="142" spans="1:5" ht="15.75" thickBot="1">
      <c r="A142" s="12" t="s">
        <v>375</v>
      </c>
      <c r="B142" s="13">
        <v>44</v>
      </c>
      <c r="C142" s="13">
        <f t="shared" si="6"/>
        <v>473.62755651237893</v>
      </c>
      <c r="D142" s="14">
        <v>1</v>
      </c>
      <c r="E142" s="14" t="s">
        <v>10</v>
      </c>
    </row>
    <row r="143" spans="1:5">
      <c r="A143" s="34" t="s">
        <v>376</v>
      </c>
      <c r="B143" s="35">
        <f>SUM(B135:B142)</f>
        <v>352.7</v>
      </c>
      <c r="C143" s="35">
        <f t="shared" si="6"/>
        <v>3796.5554359526373</v>
      </c>
      <c r="D143" s="36">
        <f>SUM(D135:D142)</f>
        <v>8</v>
      </c>
      <c r="E143" s="80"/>
    </row>
    <row r="144" spans="1:5">
      <c r="A144" s="37" t="s">
        <v>262</v>
      </c>
      <c r="B144" s="38">
        <f>SUM(B135:B142)</f>
        <v>352.7</v>
      </c>
      <c r="C144" s="38">
        <f t="shared" si="6"/>
        <v>3796.5554359526373</v>
      </c>
      <c r="D144" s="39"/>
      <c r="E144" s="80"/>
    </row>
    <row r="145" spans="1:5">
      <c r="A145" s="40" t="s">
        <v>264</v>
      </c>
      <c r="B145" s="38">
        <v>477</v>
      </c>
      <c r="C145" s="38">
        <f t="shared" si="6"/>
        <v>5134.5532831001083</v>
      </c>
      <c r="D145" s="38"/>
      <c r="E145" s="80"/>
    </row>
    <row r="146" spans="1:5">
      <c r="A146" s="47"/>
      <c r="B146" s="43"/>
      <c r="C146" s="43"/>
      <c r="D146" s="43"/>
      <c r="E146" s="80"/>
    </row>
    <row r="147" spans="1:5">
      <c r="A147" s="47" t="s">
        <v>377</v>
      </c>
      <c r="B147" s="43"/>
      <c r="C147" s="43"/>
      <c r="D147" s="43"/>
      <c r="E147" s="80"/>
    </row>
    <row r="148" spans="1:5">
      <c r="A148" s="47"/>
      <c r="B148" s="43"/>
      <c r="C148" s="43"/>
      <c r="D148" s="43"/>
      <c r="E148" s="80"/>
    </row>
    <row r="149" spans="1:5">
      <c r="A149" s="47"/>
      <c r="B149" s="43"/>
      <c r="C149" s="43"/>
      <c r="D149" s="43"/>
      <c r="E149" s="80"/>
    </row>
    <row r="150" spans="1:5" ht="15.75" thickBot="1">
      <c r="A150" s="8" t="s">
        <v>378</v>
      </c>
      <c r="B150" s="8"/>
      <c r="C150" s="8"/>
      <c r="D150" s="8"/>
      <c r="E150" s="80"/>
    </row>
    <row r="151" spans="1:5">
      <c r="A151" s="9" t="s">
        <v>3</v>
      </c>
      <c r="B151" s="10" t="s">
        <v>267</v>
      </c>
      <c r="C151" s="10" t="s">
        <v>268</v>
      </c>
      <c r="D151" s="11" t="s">
        <v>6</v>
      </c>
      <c r="E151" s="80" t="s">
        <v>8</v>
      </c>
    </row>
    <row r="152" spans="1:5">
      <c r="A152" s="12" t="s">
        <v>379</v>
      </c>
      <c r="B152" s="13">
        <v>42</v>
      </c>
      <c r="C152" s="13">
        <f t="shared" ref="C152:C162" si="7">SUM(B152/0.0929)</f>
        <v>452.09903121636171</v>
      </c>
      <c r="D152" s="14">
        <v>1</v>
      </c>
      <c r="E152" s="14" t="s">
        <v>10</v>
      </c>
    </row>
    <row r="153" spans="1:5">
      <c r="A153" s="12" t="s">
        <v>380</v>
      </c>
      <c r="B153" s="13">
        <v>43</v>
      </c>
      <c r="C153" s="13">
        <f t="shared" si="7"/>
        <v>462.86329386437029</v>
      </c>
      <c r="D153" s="14">
        <v>1</v>
      </c>
      <c r="E153" s="14" t="s">
        <v>10</v>
      </c>
    </row>
    <row r="154" spans="1:5">
      <c r="A154" s="12" t="s">
        <v>381</v>
      </c>
      <c r="B154" s="13">
        <v>43</v>
      </c>
      <c r="C154" s="13">
        <f t="shared" si="7"/>
        <v>462.86329386437029</v>
      </c>
      <c r="D154" s="14">
        <v>1</v>
      </c>
      <c r="E154" s="14" t="s">
        <v>10</v>
      </c>
    </row>
    <row r="155" spans="1:5">
      <c r="A155" s="12" t="s">
        <v>382</v>
      </c>
      <c r="B155" s="13">
        <v>39</v>
      </c>
      <c r="C155" s="13">
        <f t="shared" si="7"/>
        <v>419.80624327233585</v>
      </c>
      <c r="D155" s="14">
        <v>1</v>
      </c>
      <c r="E155" s="14" t="s">
        <v>10</v>
      </c>
    </row>
    <row r="156" spans="1:5">
      <c r="A156" s="12" t="s">
        <v>383</v>
      </c>
      <c r="B156" s="13">
        <v>38</v>
      </c>
      <c r="C156" s="13">
        <f t="shared" si="7"/>
        <v>409.04198062432727</v>
      </c>
      <c r="D156" s="14">
        <v>1</v>
      </c>
      <c r="E156" s="14" t="s">
        <v>10</v>
      </c>
    </row>
    <row r="157" spans="1:5">
      <c r="A157" s="12" t="s">
        <v>384</v>
      </c>
      <c r="B157" s="13">
        <v>41</v>
      </c>
      <c r="C157" s="13">
        <f t="shared" si="7"/>
        <v>441.33476856835307</v>
      </c>
      <c r="D157" s="14">
        <v>1</v>
      </c>
      <c r="E157" s="14" t="s">
        <v>10</v>
      </c>
    </row>
    <row r="158" spans="1:5">
      <c r="A158" s="12" t="s">
        <v>385</v>
      </c>
      <c r="B158" s="13">
        <v>48</v>
      </c>
      <c r="C158" s="13">
        <f t="shared" si="7"/>
        <v>516.68460710441332</v>
      </c>
      <c r="D158" s="14">
        <v>1</v>
      </c>
      <c r="E158" s="14" t="s">
        <v>10</v>
      </c>
    </row>
    <row r="159" spans="1:5" ht="15.75" thickBot="1">
      <c r="A159" s="12" t="s">
        <v>386</v>
      </c>
      <c r="B159" s="13">
        <v>41</v>
      </c>
      <c r="C159" s="13">
        <f t="shared" si="7"/>
        <v>441.33476856835307</v>
      </c>
      <c r="D159" s="14">
        <v>1</v>
      </c>
      <c r="E159" s="14" t="s">
        <v>10</v>
      </c>
    </row>
    <row r="160" spans="1:5">
      <c r="A160" s="34" t="s">
        <v>387</v>
      </c>
      <c r="B160" s="35">
        <f>SUM(B152:B159)</f>
        <v>335</v>
      </c>
      <c r="C160" s="35">
        <f t="shared" si="7"/>
        <v>3606.0279870828849</v>
      </c>
      <c r="D160" s="36">
        <f>SUM(D152:D159)</f>
        <v>8</v>
      </c>
    </row>
    <row r="161" spans="1:4">
      <c r="A161" s="37" t="s">
        <v>262</v>
      </c>
      <c r="B161" s="38">
        <f>SUM(B152:B159)</f>
        <v>335</v>
      </c>
      <c r="C161" s="38">
        <f t="shared" si="7"/>
        <v>3606.0279870828849</v>
      </c>
      <c r="D161" s="39"/>
    </row>
    <row r="162" spans="1:4">
      <c r="A162" s="40" t="s">
        <v>264</v>
      </c>
      <c r="B162" s="38">
        <v>447</v>
      </c>
      <c r="C162" s="38">
        <f t="shared" si="7"/>
        <v>4811.6254036598493</v>
      </c>
      <c r="D162" s="38"/>
    </row>
    <row r="163" spans="1:4">
      <c r="A163" s="47"/>
      <c r="B163" s="43"/>
      <c r="C163" s="43"/>
      <c r="D163" s="43"/>
    </row>
    <row r="164" spans="1:4">
      <c r="A164" s="47" t="s">
        <v>377</v>
      </c>
      <c r="B164" s="43"/>
      <c r="C164" s="43"/>
      <c r="D164" s="43"/>
    </row>
    <row r="165" spans="1:4">
      <c r="A165" s="47"/>
      <c r="B165" s="43"/>
      <c r="C165" s="43"/>
      <c r="D165" s="43"/>
    </row>
    <row r="166" spans="1:4">
      <c r="A166" s="47"/>
      <c r="B166" s="43"/>
      <c r="C166" s="43"/>
      <c r="D166" s="43"/>
    </row>
    <row r="167" spans="1:4">
      <c r="A167" s="47"/>
      <c r="B167" s="43"/>
      <c r="C167" s="43"/>
      <c r="D167" s="43"/>
    </row>
    <row r="168" spans="1:4">
      <c r="A168" s="47"/>
      <c r="B168" s="43"/>
      <c r="C168" s="43"/>
      <c r="D168" s="43"/>
    </row>
    <row r="169" spans="1:4" ht="15.75" thickBot="1">
      <c r="A169" s="49" t="s">
        <v>388</v>
      </c>
      <c r="B169" s="49"/>
      <c r="C169" s="49"/>
      <c r="D169" s="50"/>
    </row>
    <row r="170" spans="1:4" ht="15.75" thickBot="1">
      <c r="A170" s="9" t="s">
        <v>3</v>
      </c>
      <c r="B170" s="51" t="s">
        <v>267</v>
      </c>
      <c r="C170" s="51" t="s">
        <v>268</v>
      </c>
      <c r="D170" s="8" t="s">
        <v>389</v>
      </c>
    </row>
    <row r="171" spans="1:4">
      <c r="A171" s="34" t="s">
        <v>390</v>
      </c>
      <c r="B171" s="35">
        <f>SUM(B12+B36+B59+B82+B105+B128+B143+B160)</f>
        <v>3157.7</v>
      </c>
      <c r="C171" s="35">
        <f>SUM(B171/0.0929)</f>
        <v>33990.312163616793</v>
      </c>
      <c r="D171" s="40"/>
    </row>
    <row r="172" spans="1:4">
      <c r="A172" s="37" t="s">
        <v>391</v>
      </c>
      <c r="B172" s="38">
        <f>SUM(B13+B37+B60+B83+B106+B132+B129+B144+B161)</f>
        <v>2707.7</v>
      </c>
      <c r="C172" s="38">
        <f>SUM(B172/0.0929)</f>
        <v>29146.393972012916</v>
      </c>
      <c r="D172" s="52">
        <f>SUM(D160+D143+D128+D105+D82+D59+D36)</f>
        <v>96</v>
      </c>
    </row>
    <row r="173" spans="1:4">
      <c r="A173" s="37" t="s">
        <v>392</v>
      </c>
      <c r="B173" s="38">
        <f>SUM(B14)</f>
        <v>72</v>
      </c>
      <c r="C173" s="38">
        <f>SUM(B173/0.0929)</f>
        <v>775.02691065662009</v>
      </c>
      <c r="D173" s="52"/>
    </row>
    <row r="174" spans="1:4">
      <c r="A174" s="37" t="s">
        <v>393</v>
      </c>
      <c r="B174" s="38">
        <f>SUM(B15+B38+B61+B84+B107+B130+B145+B162)</f>
        <v>4260</v>
      </c>
      <c r="C174" s="38">
        <f>SUM(B174/0.0929)</f>
        <v>45855.758880516689</v>
      </c>
      <c r="D174" s="52"/>
    </row>
    <row r="175" spans="1:4">
      <c r="A175" s="53"/>
      <c r="B175" s="53"/>
      <c r="C175" s="54"/>
      <c r="D175" s="53"/>
    </row>
    <row r="176" spans="1:4">
      <c r="A176" s="32" t="s">
        <v>394</v>
      </c>
      <c r="B176" s="53"/>
      <c r="C176" s="54"/>
      <c r="D176" s="53"/>
    </row>
    <row r="177" spans="1:4">
      <c r="A177" s="53"/>
      <c r="B177" s="53"/>
      <c r="C177" s="54"/>
      <c r="D177" s="53"/>
    </row>
    <row r="178" spans="1:4">
      <c r="A178" s="53"/>
      <c r="B178" s="53"/>
      <c r="C178" s="54"/>
      <c r="D178" s="53"/>
    </row>
    <row r="179" spans="1:4">
      <c r="A179" s="55" t="s">
        <v>395</v>
      </c>
      <c r="B179" s="53"/>
      <c r="C179" s="54"/>
      <c r="D179" s="53"/>
    </row>
    <row r="180" spans="1:4">
      <c r="A180" s="56" t="s">
        <v>396</v>
      </c>
      <c r="B180" s="57"/>
      <c r="C180" s="58"/>
      <c r="D180" s="57"/>
    </row>
    <row r="181" spans="1:4">
      <c r="A181" s="56" t="s">
        <v>397</v>
      </c>
      <c r="B181" s="57"/>
      <c r="C181" s="58"/>
      <c r="D181" s="57"/>
    </row>
    <row r="182" spans="1:4">
      <c r="A182" s="56" t="s">
        <v>398</v>
      </c>
      <c r="B182" s="57"/>
      <c r="C182" s="58"/>
      <c r="D182" s="57"/>
    </row>
    <row r="183" spans="1:4">
      <c r="A183" s="53"/>
      <c r="B183" s="53"/>
      <c r="C183" s="54"/>
      <c r="D183" s="53"/>
    </row>
    <row r="184" spans="1:4">
      <c r="A184" s="53"/>
      <c r="B184" s="53"/>
      <c r="C184" s="54"/>
      <c r="D184" s="53"/>
    </row>
    <row r="185" spans="1:4">
      <c r="A185" s="53"/>
      <c r="B185" s="53"/>
      <c r="C185" s="54"/>
      <c r="D185" s="53"/>
    </row>
    <row r="186" spans="1:4">
      <c r="A186" s="59" t="s">
        <v>399</v>
      </c>
      <c r="B186" s="53"/>
      <c r="C186" s="54"/>
      <c r="D186" s="53"/>
    </row>
    <row r="187" spans="1:4">
      <c r="A187" s="60" t="s">
        <v>400</v>
      </c>
      <c r="B187" s="61"/>
      <c r="C187" s="62"/>
      <c r="D187" s="61"/>
    </row>
    <row r="188" spans="1:4">
      <c r="A188" s="60" t="s">
        <v>401</v>
      </c>
      <c r="B188" s="61"/>
      <c r="C188" s="63"/>
      <c r="D188" s="61"/>
    </row>
    <row r="189" spans="1:4">
      <c r="A189" s="60" t="s">
        <v>402</v>
      </c>
      <c r="B189" s="61"/>
      <c r="C189" s="63"/>
      <c r="D189" s="61"/>
    </row>
    <row r="190" spans="1:4">
      <c r="A190" s="60" t="s">
        <v>403</v>
      </c>
      <c r="B190" s="61"/>
      <c r="C190" s="63"/>
      <c r="D190" s="61"/>
    </row>
    <row r="191" spans="1:4">
      <c r="A191" s="47"/>
      <c r="B191" s="43"/>
      <c r="C191" s="43"/>
      <c r="D191" s="43"/>
    </row>
    <row r="196" spans="1:5" ht="21">
      <c r="A196" s="1" t="s">
        <v>404</v>
      </c>
    </row>
    <row r="198" spans="1:5" ht="18">
      <c r="A198" s="2" t="s">
        <v>405</v>
      </c>
    </row>
    <row r="199" spans="1:5" ht="18">
      <c r="A199" s="2"/>
    </row>
    <row r="200" spans="1:5">
      <c r="A200" s="64" t="s">
        <v>3</v>
      </c>
      <c r="B200" s="65" t="s">
        <v>267</v>
      </c>
      <c r="C200" s="65" t="s">
        <v>268</v>
      </c>
      <c r="D200" s="65" t="s">
        <v>406</v>
      </c>
      <c r="E200" s="11" t="s">
        <v>8</v>
      </c>
    </row>
    <row r="201" spans="1:5">
      <c r="A201" s="19" t="s">
        <v>407</v>
      </c>
      <c r="B201" s="66">
        <v>25</v>
      </c>
      <c r="C201" s="66">
        <f t="shared" ref="C201:C225" si="8">SUM(B201/0.0929)</f>
        <v>269.1065662002153</v>
      </c>
      <c r="D201" s="66"/>
      <c r="E201" s="81">
        <v>84950</v>
      </c>
    </row>
    <row r="202" spans="1:5">
      <c r="A202" s="19" t="s">
        <v>408</v>
      </c>
      <c r="B202" s="66">
        <v>25</v>
      </c>
      <c r="C202" s="66">
        <f t="shared" si="8"/>
        <v>269.1065662002153</v>
      </c>
      <c r="D202" s="66"/>
      <c r="E202" s="81">
        <v>84950</v>
      </c>
    </row>
    <row r="203" spans="1:5">
      <c r="A203" s="19" t="s">
        <v>409</v>
      </c>
      <c r="B203" s="66">
        <v>25</v>
      </c>
      <c r="C203" s="66">
        <f t="shared" si="8"/>
        <v>269.1065662002153</v>
      </c>
      <c r="D203" s="66"/>
      <c r="E203" s="81">
        <v>84950</v>
      </c>
    </row>
    <row r="204" spans="1:5">
      <c r="A204" s="19" t="s">
        <v>410</v>
      </c>
      <c r="B204" s="66">
        <v>25</v>
      </c>
      <c r="C204" s="66">
        <f t="shared" si="8"/>
        <v>269.1065662002153</v>
      </c>
      <c r="D204" s="66"/>
      <c r="E204" s="81">
        <v>84950</v>
      </c>
    </row>
    <row r="205" spans="1:5">
      <c r="A205" s="19" t="s">
        <v>411</v>
      </c>
      <c r="B205" s="66">
        <v>25</v>
      </c>
      <c r="C205" s="66">
        <f t="shared" si="8"/>
        <v>269.1065662002153</v>
      </c>
      <c r="D205" s="66"/>
      <c r="E205" s="81">
        <v>84950</v>
      </c>
    </row>
    <row r="206" spans="1:5">
      <c r="A206" s="19" t="s">
        <v>412</v>
      </c>
      <c r="B206" s="66">
        <v>25</v>
      </c>
      <c r="C206" s="66">
        <f t="shared" si="8"/>
        <v>269.1065662002153</v>
      </c>
      <c r="D206" s="66"/>
      <c r="E206" s="81">
        <v>84950</v>
      </c>
    </row>
    <row r="207" spans="1:5">
      <c r="A207" s="19" t="s">
        <v>413</v>
      </c>
      <c r="B207" s="66">
        <v>39</v>
      </c>
      <c r="C207" s="66">
        <f t="shared" si="8"/>
        <v>419.80624327233585</v>
      </c>
      <c r="D207" s="66"/>
      <c r="E207" s="82">
        <v>99950</v>
      </c>
    </row>
    <row r="208" spans="1:5">
      <c r="A208" s="19" t="s">
        <v>414</v>
      </c>
      <c r="B208" s="66">
        <v>25</v>
      </c>
      <c r="C208" s="66">
        <f t="shared" si="8"/>
        <v>269.1065662002153</v>
      </c>
      <c r="D208" s="66"/>
      <c r="E208" s="81">
        <v>84950</v>
      </c>
    </row>
    <row r="209" spans="1:5">
      <c r="A209" s="19" t="s">
        <v>415</v>
      </c>
      <c r="B209" s="66">
        <v>25</v>
      </c>
      <c r="C209" s="66">
        <f t="shared" si="8"/>
        <v>269.1065662002153</v>
      </c>
      <c r="D209" s="66"/>
      <c r="E209" s="81">
        <v>84950</v>
      </c>
    </row>
    <row r="210" spans="1:5">
      <c r="A210" s="19" t="s">
        <v>416</v>
      </c>
      <c r="B210" s="66">
        <v>25</v>
      </c>
      <c r="C210" s="66">
        <f t="shared" si="8"/>
        <v>269.1065662002153</v>
      </c>
      <c r="D210" s="66"/>
      <c r="E210" s="81">
        <v>84950</v>
      </c>
    </row>
    <row r="211" spans="1:5">
      <c r="A211" s="19" t="s">
        <v>417</v>
      </c>
      <c r="B211" s="66">
        <v>25</v>
      </c>
      <c r="C211" s="66">
        <f t="shared" si="8"/>
        <v>269.1065662002153</v>
      </c>
      <c r="D211" s="66"/>
      <c r="E211" s="81">
        <v>84950</v>
      </c>
    </row>
    <row r="212" spans="1:5">
      <c r="A212" s="19" t="s">
        <v>418</v>
      </c>
      <c r="B212" s="66">
        <v>25</v>
      </c>
      <c r="C212" s="66">
        <f t="shared" si="8"/>
        <v>269.1065662002153</v>
      </c>
      <c r="D212" s="66"/>
      <c r="E212" s="81">
        <v>84950</v>
      </c>
    </row>
    <row r="213" spans="1:5">
      <c r="A213" s="19" t="s">
        <v>419</v>
      </c>
      <c r="B213" s="66">
        <v>25</v>
      </c>
      <c r="C213" s="66">
        <f t="shared" si="8"/>
        <v>269.1065662002153</v>
      </c>
      <c r="D213" s="66"/>
      <c r="E213" s="81">
        <v>84950</v>
      </c>
    </row>
    <row r="214" spans="1:5">
      <c r="A214" s="19" t="s">
        <v>420</v>
      </c>
      <c r="B214" s="66">
        <v>25</v>
      </c>
      <c r="C214" s="66">
        <f t="shared" si="8"/>
        <v>269.1065662002153</v>
      </c>
      <c r="D214" s="66"/>
      <c r="E214" s="81">
        <v>84950</v>
      </c>
    </row>
    <row r="215" spans="1:5">
      <c r="A215" s="19" t="s">
        <v>421</v>
      </c>
      <c r="B215" s="66">
        <v>25</v>
      </c>
      <c r="C215" s="66">
        <f t="shared" si="8"/>
        <v>269.1065662002153</v>
      </c>
      <c r="D215" s="66"/>
      <c r="E215" s="81">
        <v>84950</v>
      </c>
    </row>
    <row r="216" spans="1:5">
      <c r="A216" s="19" t="s">
        <v>422</v>
      </c>
      <c r="B216" s="66">
        <v>25</v>
      </c>
      <c r="C216" s="66">
        <f t="shared" si="8"/>
        <v>269.1065662002153</v>
      </c>
      <c r="D216" s="66"/>
      <c r="E216" s="81">
        <v>84950</v>
      </c>
    </row>
    <row r="217" spans="1:5">
      <c r="A217" s="19" t="s">
        <v>423</v>
      </c>
      <c r="B217" s="66">
        <v>25</v>
      </c>
      <c r="C217" s="66">
        <f t="shared" si="8"/>
        <v>269.1065662002153</v>
      </c>
      <c r="D217" s="66"/>
      <c r="E217" s="81">
        <v>84950</v>
      </c>
    </row>
    <row r="218" spans="1:5">
      <c r="A218" s="19" t="s">
        <v>424</v>
      </c>
      <c r="B218" s="66">
        <v>25</v>
      </c>
      <c r="C218" s="66">
        <f t="shared" si="8"/>
        <v>269.1065662002153</v>
      </c>
      <c r="D218" s="66"/>
      <c r="E218" s="81">
        <v>84950</v>
      </c>
    </row>
    <row r="219" spans="1:5">
      <c r="A219" s="19" t="s">
        <v>425</v>
      </c>
      <c r="B219" s="66">
        <v>25</v>
      </c>
      <c r="C219" s="66">
        <f t="shared" si="8"/>
        <v>269.1065662002153</v>
      </c>
      <c r="D219" s="66"/>
      <c r="E219" s="81">
        <v>84950</v>
      </c>
    </row>
    <row r="220" spans="1:5">
      <c r="A220" s="19" t="s">
        <v>426</v>
      </c>
      <c r="B220" s="66">
        <v>25</v>
      </c>
      <c r="C220" s="66">
        <f t="shared" si="8"/>
        <v>269.1065662002153</v>
      </c>
      <c r="D220" s="66"/>
      <c r="E220" s="81">
        <v>84950</v>
      </c>
    </row>
    <row r="221" spans="1:5">
      <c r="A221" s="19" t="s">
        <v>427</v>
      </c>
      <c r="B221" s="66">
        <v>25</v>
      </c>
      <c r="C221" s="66">
        <f t="shared" si="8"/>
        <v>269.1065662002153</v>
      </c>
      <c r="D221" s="66"/>
      <c r="E221" s="81">
        <v>84950</v>
      </c>
    </row>
    <row r="222" spans="1:5" ht="15.75" thickBot="1">
      <c r="A222" s="19" t="s">
        <v>428</v>
      </c>
      <c r="B222" s="66">
        <v>39</v>
      </c>
      <c r="C222" s="66">
        <f t="shared" si="8"/>
        <v>419.80624327233585</v>
      </c>
      <c r="D222" s="66"/>
      <c r="E222" s="82">
        <v>99950</v>
      </c>
    </row>
    <row r="223" spans="1:5">
      <c r="A223" s="67" t="s">
        <v>294</v>
      </c>
      <c r="B223" s="68">
        <f>SUM(B201:B222)</f>
        <v>578</v>
      </c>
      <c r="C223" s="68">
        <f t="shared" si="8"/>
        <v>6221.7438105489773</v>
      </c>
      <c r="D223" s="68"/>
    </row>
    <row r="224" spans="1:5">
      <c r="A224" s="37" t="s">
        <v>262</v>
      </c>
      <c r="B224" s="69">
        <f>SUM(B201:B222)</f>
        <v>578</v>
      </c>
      <c r="C224" s="69">
        <f t="shared" si="8"/>
        <v>6221.7438105489773</v>
      </c>
      <c r="D224" s="69"/>
    </row>
    <row r="225" spans="1:5">
      <c r="A225" s="37" t="s">
        <v>264</v>
      </c>
      <c r="B225" s="69">
        <v>783</v>
      </c>
      <c r="C225" s="69">
        <f t="shared" si="8"/>
        <v>8428.417653390743</v>
      </c>
      <c r="D225" s="69"/>
    </row>
    <row r="226" spans="1:5">
      <c r="A226" s="70"/>
      <c r="B226" s="71"/>
      <c r="C226" s="71"/>
      <c r="D226" s="71"/>
    </row>
    <row r="227" spans="1:5">
      <c r="A227" s="70"/>
      <c r="B227" s="71"/>
      <c r="C227" s="71"/>
      <c r="D227" s="71"/>
    </row>
    <row r="228" spans="1:5" ht="15.75" thickBot="1">
      <c r="A228" s="72" t="s">
        <v>429</v>
      </c>
      <c r="B228" s="72"/>
      <c r="C228" s="72"/>
      <c r="D228" s="72"/>
    </row>
    <row r="229" spans="1:5">
      <c r="A229" s="64" t="s">
        <v>3</v>
      </c>
      <c r="B229" s="65" t="s">
        <v>267</v>
      </c>
      <c r="C229" s="65" t="s">
        <v>268</v>
      </c>
      <c r="D229" s="65"/>
    </row>
    <row r="230" spans="1:5">
      <c r="A230" s="15" t="s">
        <v>430</v>
      </c>
      <c r="B230" s="30">
        <v>25</v>
      </c>
      <c r="C230" s="30">
        <f t="shared" ref="C230:C254" si="9">SUM(B230/0.0929)</f>
        <v>269.1065662002153</v>
      </c>
      <c r="D230" s="30"/>
      <c r="E230" s="81">
        <v>84950</v>
      </c>
    </row>
    <row r="231" spans="1:5">
      <c r="A231" s="15" t="s">
        <v>431</v>
      </c>
      <c r="B231" s="30">
        <v>25</v>
      </c>
      <c r="C231" s="30">
        <f t="shared" si="9"/>
        <v>269.1065662002153</v>
      </c>
      <c r="D231" s="30"/>
      <c r="E231" s="81">
        <v>84950</v>
      </c>
    </row>
    <row r="232" spans="1:5">
      <c r="A232" s="15" t="s">
        <v>432</v>
      </c>
      <c r="B232" s="30">
        <v>25</v>
      </c>
      <c r="C232" s="30">
        <f t="shared" si="9"/>
        <v>269.1065662002153</v>
      </c>
      <c r="D232" s="30"/>
      <c r="E232" s="81">
        <v>84950</v>
      </c>
    </row>
    <row r="233" spans="1:5">
      <c r="A233" s="15" t="s">
        <v>433</v>
      </c>
      <c r="B233" s="30">
        <v>25</v>
      </c>
      <c r="C233" s="30">
        <f t="shared" si="9"/>
        <v>269.1065662002153</v>
      </c>
      <c r="D233" s="30"/>
      <c r="E233" s="81">
        <v>84950</v>
      </c>
    </row>
    <row r="234" spans="1:5">
      <c r="A234" s="15" t="s">
        <v>434</v>
      </c>
      <c r="B234" s="30">
        <v>25</v>
      </c>
      <c r="C234" s="30">
        <f t="shared" si="9"/>
        <v>269.1065662002153</v>
      </c>
      <c r="D234" s="30"/>
      <c r="E234" s="81">
        <v>84950</v>
      </c>
    </row>
    <row r="235" spans="1:5">
      <c r="A235" s="15" t="s">
        <v>435</v>
      </c>
      <c r="B235" s="30">
        <v>25</v>
      </c>
      <c r="C235" s="30">
        <f t="shared" si="9"/>
        <v>269.1065662002153</v>
      </c>
      <c r="D235" s="30"/>
      <c r="E235" s="81">
        <v>84950</v>
      </c>
    </row>
    <row r="236" spans="1:5">
      <c r="A236" s="15" t="s">
        <v>436</v>
      </c>
      <c r="B236" s="30">
        <v>39</v>
      </c>
      <c r="C236" s="30">
        <f t="shared" si="9"/>
        <v>419.80624327233585</v>
      </c>
      <c r="D236" s="30"/>
      <c r="E236" s="82">
        <v>99950</v>
      </c>
    </row>
    <row r="237" spans="1:5">
      <c r="A237" s="15" t="s">
        <v>437</v>
      </c>
      <c r="B237" s="30">
        <v>25</v>
      </c>
      <c r="C237" s="30">
        <f t="shared" si="9"/>
        <v>269.1065662002153</v>
      </c>
      <c r="D237" s="30"/>
      <c r="E237" s="81">
        <v>84950</v>
      </c>
    </row>
    <row r="238" spans="1:5">
      <c r="A238" s="15" t="s">
        <v>438</v>
      </c>
      <c r="B238" s="30">
        <v>25</v>
      </c>
      <c r="C238" s="30">
        <f t="shared" si="9"/>
        <v>269.1065662002153</v>
      </c>
      <c r="D238" s="30"/>
      <c r="E238" s="81">
        <v>84950</v>
      </c>
    </row>
    <row r="239" spans="1:5">
      <c r="A239" s="12" t="s">
        <v>439</v>
      </c>
      <c r="B239" s="48">
        <v>25</v>
      </c>
      <c r="C239" s="48">
        <f t="shared" si="9"/>
        <v>269.1065662002153</v>
      </c>
      <c r="D239" s="48"/>
      <c r="E239" s="14" t="s">
        <v>10</v>
      </c>
    </row>
    <row r="240" spans="1:5">
      <c r="A240" s="15" t="s">
        <v>440</v>
      </c>
      <c r="B240" s="30">
        <v>25</v>
      </c>
      <c r="C240" s="30">
        <f t="shared" si="9"/>
        <v>269.1065662002153</v>
      </c>
      <c r="D240" s="30"/>
      <c r="E240" s="81">
        <v>84950</v>
      </c>
    </row>
    <row r="241" spans="1:5">
      <c r="A241" s="15" t="s">
        <v>441</v>
      </c>
      <c r="B241" s="30">
        <v>25</v>
      </c>
      <c r="C241" s="30">
        <f t="shared" si="9"/>
        <v>269.1065662002153</v>
      </c>
      <c r="D241" s="30"/>
      <c r="E241" s="81">
        <v>84950</v>
      </c>
    </row>
    <row r="242" spans="1:5">
      <c r="A242" s="12" t="s">
        <v>442</v>
      </c>
      <c r="B242" s="48">
        <v>25</v>
      </c>
      <c r="C242" s="48">
        <f t="shared" si="9"/>
        <v>269.1065662002153</v>
      </c>
      <c r="D242" s="48"/>
      <c r="E242" s="14" t="s">
        <v>10</v>
      </c>
    </row>
    <row r="243" spans="1:5">
      <c r="A243" s="12" t="s">
        <v>443</v>
      </c>
      <c r="B243" s="48">
        <v>25</v>
      </c>
      <c r="C243" s="48">
        <f t="shared" si="9"/>
        <v>269.1065662002153</v>
      </c>
      <c r="D243" s="48"/>
      <c r="E243" s="14" t="s">
        <v>10</v>
      </c>
    </row>
    <row r="244" spans="1:5">
      <c r="A244" s="15" t="s">
        <v>444</v>
      </c>
      <c r="B244" s="30">
        <v>25</v>
      </c>
      <c r="C244" s="30">
        <f t="shared" si="9"/>
        <v>269.1065662002153</v>
      </c>
      <c r="D244" s="30"/>
      <c r="E244" s="81">
        <v>84950</v>
      </c>
    </row>
    <row r="245" spans="1:5">
      <c r="A245" s="15" t="s">
        <v>445</v>
      </c>
      <c r="B245" s="30">
        <v>25</v>
      </c>
      <c r="C245" s="30">
        <f t="shared" si="9"/>
        <v>269.1065662002153</v>
      </c>
      <c r="D245" s="30"/>
      <c r="E245" s="81">
        <v>84950</v>
      </c>
    </row>
    <row r="246" spans="1:5">
      <c r="A246" s="15" t="s">
        <v>446</v>
      </c>
      <c r="B246" s="30">
        <v>25</v>
      </c>
      <c r="C246" s="30">
        <f t="shared" si="9"/>
        <v>269.1065662002153</v>
      </c>
      <c r="D246" s="30"/>
      <c r="E246" s="81">
        <v>84950</v>
      </c>
    </row>
    <row r="247" spans="1:5">
      <c r="A247" s="15" t="s">
        <v>447</v>
      </c>
      <c r="B247" s="30">
        <v>25</v>
      </c>
      <c r="C247" s="30">
        <f t="shared" si="9"/>
        <v>269.1065662002153</v>
      </c>
      <c r="D247" s="30"/>
      <c r="E247" s="81">
        <v>84950</v>
      </c>
    </row>
    <row r="248" spans="1:5">
      <c r="A248" s="12" t="s">
        <v>448</v>
      </c>
      <c r="B248" s="48">
        <v>25</v>
      </c>
      <c r="C248" s="48">
        <f t="shared" si="9"/>
        <v>269.1065662002153</v>
      </c>
      <c r="D248" s="48"/>
      <c r="E248" s="14" t="s">
        <v>10</v>
      </c>
    </row>
    <row r="249" spans="1:5">
      <c r="A249" s="19" t="s">
        <v>449</v>
      </c>
      <c r="B249" s="66">
        <v>25</v>
      </c>
      <c r="C249" s="66">
        <f t="shared" si="9"/>
        <v>269.1065662002153</v>
      </c>
      <c r="D249" s="66"/>
      <c r="E249" s="81">
        <v>84950</v>
      </c>
    </row>
    <row r="250" spans="1:5">
      <c r="A250" s="19" t="s">
        <v>450</v>
      </c>
      <c r="B250" s="66">
        <v>25</v>
      </c>
      <c r="C250" s="66">
        <f t="shared" si="9"/>
        <v>269.1065662002153</v>
      </c>
      <c r="D250" s="66"/>
      <c r="E250" s="81">
        <v>84950</v>
      </c>
    </row>
    <row r="251" spans="1:5" ht="15.75" thickBot="1">
      <c r="A251" s="15" t="s">
        <v>451</v>
      </c>
      <c r="B251" s="30">
        <v>39</v>
      </c>
      <c r="C251" s="30">
        <f t="shared" si="9"/>
        <v>419.80624327233585</v>
      </c>
      <c r="D251" s="30"/>
      <c r="E251" s="82">
        <v>99950</v>
      </c>
    </row>
    <row r="252" spans="1:5">
      <c r="A252" s="67" t="s">
        <v>312</v>
      </c>
      <c r="B252" s="68">
        <f>SUM(B230:B251)</f>
        <v>578</v>
      </c>
      <c r="C252" s="68">
        <f t="shared" si="9"/>
        <v>6221.7438105489773</v>
      </c>
      <c r="D252" s="68"/>
    </row>
    <row r="253" spans="1:5">
      <c r="A253" s="37" t="s">
        <v>262</v>
      </c>
      <c r="B253" s="69">
        <f>SUM(B230:B251)</f>
        <v>578</v>
      </c>
      <c r="C253" s="69">
        <f t="shared" si="9"/>
        <v>6221.7438105489773</v>
      </c>
      <c r="D253" s="69"/>
    </row>
    <row r="254" spans="1:5">
      <c r="A254" s="37" t="s">
        <v>264</v>
      </c>
      <c r="B254" s="69">
        <v>783</v>
      </c>
      <c r="C254" s="69">
        <f t="shared" si="9"/>
        <v>8428.417653390743</v>
      </c>
      <c r="D254" s="69"/>
    </row>
    <row r="255" spans="1:5">
      <c r="A255" s="70"/>
      <c r="B255" s="71"/>
      <c r="C255" s="71"/>
      <c r="D255" s="71"/>
    </row>
    <row r="256" spans="1:5">
      <c r="A256" s="73"/>
      <c r="B256" s="74"/>
      <c r="C256" s="74"/>
      <c r="D256" s="74"/>
    </row>
    <row r="257" spans="1:5" ht="15.75" thickBot="1">
      <c r="A257" s="72" t="s">
        <v>452</v>
      </c>
      <c r="B257" s="72"/>
      <c r="C257" s="72"/>
      <c r="D257" s="72"/>
    </row>
    <row r="258" spans="1:5">
      <c r="A258" s="64" t="s">
        <v>3</v>
      </c>
      <c r="B258" s="65" t="s">
        <v>267</v>
      </c>
      <c r="C258" s="65" t="s">
        <v>268</v>
      </c>
      <c r="D258" s="65"/>
    </row>
    <row r="259" spans="1:5">
      <c r="A259" s="15" t="s">
        <v>453</v>
      </c>
      <c r="B259" s="30">
        <v>25</v>
      </c>
      <c r="C259" s="30">
        <f t="shared" ref="C259:C283" si="10">SUM(B259/0.0929)</f>
        <v>269.1065662002153</v>
      </c>
      <c r="D259" s="30"/>
      <c r="E259" s="81">
        <v>84950</v>
      </c>
    </row>
    <row r="260" spans="1:5">
      <c r="A260" s="15" t="s">
        <v>454</v>
      </c>
      <c r="B260" s="30">
        <v>25</v>
      </c>
      <c r="C260" s="30">
        <f t="shared" si="10"/>
        <v>269.1065662002153</v>
      </c>
      <c r="D260" s="30"/>
      <c r="E260" s="81">
        <v>84950</v>
      </c>
    </row>
    <row r="261" spans="1:5">
      <c r="A261" s="15" t="s">
        <v>455</v>
      </c>
      <c r="B261" s="30">
        <v>25</v>
      </c>
      <c r="C261" s="30">
        <f t="shared" si="10"/>
        <v>269.1065662002153</v>
      </c>
      <c r="D261" s="30"/>
      <c r="E261" s="81">
        <v>84950</v>
      </c>
    </row>
    <row r="262" spans="1:5">
      <c r="A262" s="15" t="s">
        <v>456</v>
      </c>
      <c r="B262" s="30">
        <v>25</v>
      </c>
      <c r="C262" s="30">
        <f t="shared" si="10"/>
        <v>269.1065662002153</v>
      </c>
      <c r="D262" s="30"/>
      <c r="E262" s="81">
        <v>84950</v>
      </c>
    </row>
    <row r="263" spans="1:5">
      <c r="A263" s="15" t="s">
        <v>457</v>
      </c>
      <c r="B263" s="30">
        <v>25</v>
      </c>
      <c r="C263" s="30">
        <f t="shared" si="10"/>
        <v>269.1065662002153</v>
      </c>
      <c r="D263" s="30"/>
      <c r="E263" s="81">
        <v>84950</v>
      </c>
    </row>
    <row r="264" spans="1:5">
      <c r="A264" s="15" t="s">
        <v>458</v>
      </c>
      <c r="B264" s="30">
        <v>25</v>
      </c>
      <c r="C264" s="30">
        <f t="shared" si="10"/>
        <v>269.1065662002153</v>
      </c>
      <c r="D264" s="30"/>
      <c r="E264" s="81">
        <v>84950</v>
      </c>
    </row>
    <row r="265" spans="1:5">
      <c r="A265" s="15" t="s">
        <v>459</v>
      </c>
      <c r="B265" s="30">
        <v>39</v>
      </c>
      <c r="C265" s="30">
        <f t="shared" si="10"/>
        <v>419.80624327233585</v>
      </c>
      <c r="D265" s="30"/>
      <c r="E265" s="82">
        <v>99950</v>
      </c>
    </row>
    <row r="266" spans="1:5">
      <c r="A266" s="15" t="s">
        <v>460</v>
      </c>
      <c r="B266" s="30">
        <v>25</v>
      </c>
      <c r="C266" s="30">
        <f t="shared" si="10"/>
        <v>269.1065662002153</v>
      </c>
      <c r="D266" s="30"/>
      <c r="E266" s="81">
        <v>84950</v>
      </c>
    </row>
    <row r="267" spans="1:5">
      <c r="A267" s="15" t="s">
        <v>461</v>
      </c>
      <c r="B267" s="30">
        <v>25</v>
      </c>
      <c r="C267" s="30">
        <f t="shared" si="10"/>
        <v>269.1065662002153</v>
      </c>
      <c r="D267" s="30"/>
      <c r="E267" s="81">
        <v>84950</v>
      </c>
    </row>
    <row r="268" spans="1:5">
      <c r="A268" s="12" t="s">
        <v>462</v>
      </c>
      <c r="B268" s="48">
        <v>25</v>
      </c>
      <c r="C268" s="48">
        <f t="shared" si="10"/>
        <v>269.1065662002153</v>
      </c>
      <c r="D268" s="48"/>
      <c r="E268" s="14" t="s">
        <v>10</v>
      </c>
    </row>
    <row r="269" spans="1:5">
      <c r="A269" s="15" t="s">
        <v>463</v>
      </c>
      <c r="B269" s="30">
        <v>25</v>
      </c>
      <c r="C269" s="30">
        <f t="shared" si="10"/>
        <v>269.1065662002153</v>
      </c>
      <c r="D269" s="30"/>
      <c r="E269" s="81">
        <v>84950</v>
      </c>
    </row>
    <row r="270" spans="1:5">
      <c r="A270" s="15" t="s">
        <v>464</v>
      </c>
      <c r="B270" s="30">
        <v>25</v>
      </c>
      <c r="C270" s="30">
        <f t="shared" si="10"/>
        <v>269.1065662002153</v>
      </c>
      <c r="D270" s="30"/>
      <c r="E270" s="81">
        <v>84950</v>
      </c>
    </row>
    <row r="271" spans="1:5">
      <c r="A271" s="15" t="s">
        <v>465</v>
      </c>
      <c r="B271" s="30">
        <v>25</v>
      </c>
      <c r="C271" s="30">
        <f t="shared" si="10"/>
        <v>269.1065662002153</v>
      </c>
      <c r="D271" s="30"/>
      <c r="E271" s="81">
        <v>84950</v>
      </c>
    </row>
    <row r="272" spans="1:5">
      <c r="A272" s="15" t="s">
        <v>466</v>
      </c>
      <c r="B272" s="30">
        <v>25</v>
      </c>
      <c r="C272" s="30">
        <f t="shared" si="10"/>
        <v>269.1065662002153</v>
      </c>
      <c r="D272" s="30"/>
      <c r="E272" s="81">
        <v>84950</v>
      </c>
    </row>
    <row r="273" spans="1:5">
      <c r="A273" s="15" t="s">
        <v>467</v>
      </c>
      <c r="B273" s="30">
        <v>25</v>
      </c>
      <c r="C273" s="30">
        <f t="shared" si="10"/>
        <v>269.1065662002153</v>
      </c>
      <c r="D273" s="30"/>
      <c r="E273" s="81">
        <v>84950</v>
      </c>
    </row>
    <row r="274" spans="1:5">
      <c r="A274" s="15" t="s">
        <v>468</v>
      </c>
      <c r="B274" s="30">
        <v>25</v>
      </c>
      <c r="C274" s="30">
        <f t="shared" si="10"/>
        <v>269.1065662002153</v>
      </c>
      <c r="D274" s="30"/>
      <c r="E274" s="81">
        <v>84950</v>
      </c>
    </row>
    <row r="275" spans="1:5">
      <c r="A275" s="15" t="s">
        <v>469</v>
      </c>
      <c r="B275" s="30">
        <v>25</v>
      </c>
      <c r="C275" s="30">
        <f t="shared" si="10"/>
        <v>269.1065662002153</v>
      </c>
      <c r="D275" s="30"/>
      <c r="E275" s="81">
        <v>84950</v>
      </c>
    </row>
    <row r="276" spans="1:5">
      <c r="A276" s="15" t="s">
        <v>470</v>
      </c>
      <c r="B276" s="30">
        <v>25</v>
      </c>
      <c r="C276" s="30">
        <f t="shared" si="10"/>
        <v>269.1065662002153</v>
      </c>
      <c r="D276" s="30"/>
      <c r="E276" s="81">
        <v>84950</v>
      </c>
    </row>
    <row r="277" spans="1:5">
      <c r="A277" s="12" t="s">
        <v>471</v>
      </c>
      <c r="B277" s="48">
        <v>25</v>
      </c>
      <c r="C277" s="48">
        <f t="shared" si="10"/>
        <v>269.1065662002153</v>
      </c>
      <c r="D277" s="48"/>
      <c r="E277" s="14" t="s">
        <v>10</v>
      </c>
    </row>
    <row r="278" spans="1:5">
      <c r="A278" s="15" t="s">
        <v>472</v>
      </c>
      <c r="B278" s="30">
        <v>25</v>
      </c>
      <c r="C278" s="30">
        <f t="shared" si="10"/>
        <v>269.1065662002153</v>
      </c>
      <c r="D278" s="30"/>
      <c r="E278" s="81">
        <v>84950</v>
      </c>
    </row>
    <row r="279" spans="1:5">
      <c r="A279" s="15" t="s">
        <v>473</v>
      </c>
      <c r="B279" s="30">
        <v>25</v>
      </c>
      <c r="C279" s="30">
        <f t="shared" si="10"/>
        <v>269.1065662002153</v>
      </c>
      <c r="D279" s="30"/>
      <c r="E279" s="81">
        <v>84950</v>
      </c>
    </row>
    <row r="280" spans="1:5" ht="15.75" thickBot="1">
      <c r="A280" s="15" t="s">
        <v>474</v>
      </c>
      <c r="B280" s="30">
        <v>39</v>
      </c>
      <c r="C280" s="30">
        <f t="shared" si="10"/>
        <v>419.80624327233585</v>
      </c>
      <c r="D280" s="30"/>
      <c r="E280" s="82">
        <v>99950</v>
      </c>
    </row>
    <row r="281" spans="1:5">
      <c r="A281" s="67" t="s">
        <v>330</v>
      </c>
      <c r="B281" s="68">
        <f>SUM(B259:B280)</f>
        <v>578</v>
      </c>
      <c r="C281" s="68">
        <f t="shared" si="10"/>
        <v>6221.7438105489773</v>
      </c>
      <c r="D281" s="68"/>
    </row>
    <row r="282" spans="1:5">
      <c r="A282" s="37" t="s">
        <v>262</v>
      </c>
      <c r="B282" s="69">
        <f>SUM(B259:B280)</f>
        <v>578</v>
      </c>
      <c r="C282" s="69">
        <f t="shared" si="10"/>
        <v>6221.7438105489773</v>
      </c>
      <c r="D282" s="69"/>
    </row>
    <row r="283" spans="1:5">
      <c r="A283" s="37" t="s">
        <v>264</v>
      </c>
      <c r="B283" s="69">
        <v>783</v>
      </c>
      <c r="C283" s="69">
        <f t="shared" si="10"/>
        <v>8428.417653390743</v>
      </c>
      <c r="D283" s="69"/>
    </row>
    <row r="284" spans="1:5">
      <c r="A284" s="73"/>
      <c r="B284" s="74"/>
      <c r="C284" s="74"/>
      <c r="D284" s="74"/>
    </row>
    <row r="285" spans="1:5">
      <c r="A285" s="73"/>
      <c r="B285" s="74"/>
      <c r="C285" s="74"/>
      <c r="D285" s="74"/>
    </row>
    <row r="286" spans="1:5" ht="15.75" thickBot="1">
      <c r="A286" s="72" t="s">
        <v>475</v>
      </c>
      <c r="B286" s="72"/>
      <c r="C286" s="72"/>
      <c r="D286" s="72"/>
    </row>
    <row r="287" spans="1:5">
      <c r="A287" s="64" t="s">
        <v>3</v>
      </c>
      <c r="B287" s="65" t="s">
        <v>267</v>
      </c>
      <c r="C287" s="65" t="s">
        <v>268</v>
      </c>
      <c r="D287" s="65"/>
    </row>
    <row r="288" spans="1:5">
      <c r="A288" s="15" t="s">
        <v>476</v>
      </c>
      <c r="B288" s="30">
        <v>25</v>
      </c>
      <c r="C288" s="30">
        <f t="shared" ref="C288:C312" si="11">SUM(B288/0.0929)</f>
        <v>269.1065662002153</v>
      </c>
      <c r="D288" s="30"/>
      <c r="E288" s="81">
        <v>84950</v>
      </c>
    </row>
    <row r="289" spans="1:5">
      <c r="A289" s="15" t="s">
        <v>477</v>
      </c>
      <c r="B289" s="30">
        <v>25</v>
      </c>
      <c r="C289" s="30">
        <f t="shared" si="11"/>
        <v>269.1065662002153</v>
      </c>
      <c r="D289" s="30"/>
      <c r="E289" s="81">
        <v>84950</v>
      </c>
    </row>
    <row r="290" spans="1:5">
      <c r="A290" s="15" t="s">
        <v>478</v>
      </c>
      <c r="B290" s="30">
        <v>25</v>
      </c>
      <c r="C290" s="30">
        <f t="shared" si="11"/>
        <v>269.1065662002153</v>
      </c>
      <c r="D290" s="30"/>
      <c r="E290" s="81">
        <v>84950</v>
      </c>
    </row>
    <row r="291" spans="1:5">
      <c r="A291" s="15" t="s">
        <v>479</v>
      </c>
      <c r="B291" s="30">
        <v>25</v>
      </c>
      <c r="C291" s="30">
        <f t="shared" si="11"/>
        <v>269.1065662002153</v>
      </c>
      <c r="D291" s="30"/>
      <c r="E291" s="81">
        <v>84950</v>
      </c>
    </row>
    <row r="292" spans="1:5">
      <c r="A292" s="15" t="s">
        <v>480</v>
      </c>
      <c r="B292" s="30">
        <v>25</v>
      </c>
      <c r="C292" s="30">
        <f t="shared" si="11"/>
        <v>269.1065662002153</v>
      </c>
      <c r="D292" s="30"/>
      <c r="E292" s="81">
        <v>84950</v>
      </c>
    </row>
    <row r="293" spans="1:5">
      <c r="A293" s="15" t="s">
        <v>481</v>
      </c>
      <c r="B293" s="30">
        <v>25</v>
      </c>
      <c r="C293" s="30">
        <f t="shared" si="11"/>
        <v>269.1065662002153</v>
      </c>
      <c r="D293" s="30"/>
      <c r="E293" s="81">
        <v>84950</v>
      </c>
    </row>
    <row r="294" spans="1:5">
      <c r="A294" s="15" t="s">
        <v>482</v>
      </c>
      <c r="B294" s="30">
        <v>39</v>
      </c>
      <c r="C294" s="30">
        <f t="shared" si="11"/>
        <v>419.80624327233585</v>
      </c>
      <c r="D294" s="30"/>
      <c r="E294" s="82">
        <v>99950</v>
      </c>
    </row>
    <row r="295" spans="1:5">
      <c r="A295" s="15" t="s">
        <v>483</v>
      </c>
      <c r="B295" s="30">
        <v>25</v>
      </c>
      <c r="C295" s="30">
        <f t="shared" si="11"/>
        <v>269.1065662002153</v>
      </c>
      <c r="D295" s="30"/>
      <c r="E295" s="81">
        <v>84950</v>
      </c>
    </row>
    <row r="296" spans="1:5">
      <c r="A296" s="19" t="s">
        <v>484</v>
      </c>
      <c r="B296" s="66">
        <v>25</v>
      </c>
      <c r="C296" s="66">
        <f t="shared" si="11"/>
        <v>269.1065662002153</v>
      </c>
      <c r="D296" s="66"/>
      <c r="E296" s="84">
        <v>84950</v>
      </c>
    </row>
    <row r="297" spans="1:5">
      <c r="A297" s="12" t="s">
        <v>485</v>
      </c>
      <c r="B297" s="48">
        <v>25</v>
      </c>
      <c r="C297" s="48">
        <f t="shared" si="11"/>
        <v>269.1065662002153</v>
      </c>
      <c r="D297" s="48"/>
      <c r="E297" s="14" t="s">
        <v>10</v>
      </c>
    </row>
    <row r="298" spans="1:5">
      <c r="A298" s="12" t="s">
        <v>486</v>
      </c>
      <c r="B298" s="48">
        <v>25</v>
      </c>
      <c r="C298" s="48">
        <f t="shared" si="11"/>
        <v>269.1065662002153</v>
      </c>
      <c r="D298" s="48"/>
      <c r="E298" s="83">
        <v>84950</v>
      </c>
    </row>
    <row r="299" spans="1:5">
      <c r="A299" s="12" t="s">
        <v>487</v>
      </c>
      <c r="B299" s="48">
        <v>25</v>
      </c>
      <c r="C299" s="48">
        <f t="shared" si="11"/>
        <v>269.1065662002153</v>
      </c>
      <c r="D299" s="48"/>
      <c r="E299" s="83">
        <v>84950</v>
      </c>
    </row>
    <row r="300" spans="1:5">
      <c r="A300" s="19" t="s">
        <v>488</v>
      </c>
      <c r="B300" s="66">
        <v>25</v>
      </c>
      <c r="C300" s="66">
        <f t="shared" si="11"/>
        <v>269.1065662002153</v>
      </c>
      <c r="D300" s="66"/>
      <c r="E300" s="84">
        <v>84950</v>
      </c>
    </row>
    <row r="301" spans="1:5">
      <c r="A301" s="19" t="s">
        <v>489</v>
      </c>
      <c r="B301" s="66">
        <v>25</v>
      </c>
      <c r="C301" s="66">
        <f t="shared" si="11"/>
        <v>269.1065662002153</v>
      </c>
      <c r="D301" s="66"/>
      <c r="E301" s="84">
        <v>84950</v>
      </c>
    </row>
    <row r="302" spans="1:5">
      <c r="A302" s="12" t="s">
        <v>490</v>
      </c>
      <c r="B302" s="48">
        <v>25</v>
      </c>
      <c r="C302" s="48">
        <f t="shared" si="11"/>
        <v>269.1065662002153</v>
      </c>
      <c r="D302" s="48"/>
      <c r="E302" s="83">
        <v>84950</v>
      </c>
    </row>
    <row r="303" spans="1:5">
      <c r="A303" s="12" t="s">
        <v>491</v>
      </c>
      <c r="B303" s="48">
        <v>25</v>
      </c>
      <c r="C303" s="48">
        <f t="shared" si="11"/>
        <v>269.1065662002153</v>
      </c>
      <c r="D303" s="48"/>
      <c r="E303" s="83">
        <v>84950</v>
      </c>
    </row>
    <row r="304" spans="1:5">
      <c r="A304" s="12" t="s">
        <v>492</v>
      </c>
      <c r="B304" s="48">
        <v>25</v>
      </c>
      <c r="C304" s="48">
        <f t="shared" si="11"/>
        <v>269.1065662002153</v>
      </c>
      <c r="D304" s="48"/>
      <c r="E304" s="14" t="s">
        <v>10</v>
      </c>
    </row>
    <row r="305" spans="1:5">
      <c r="A305" s="12" t="s">
        <v>493</v>
      </c>
      <c r="B305" s="48">
        <v>25</v>
      </c>
      <c r="C305" s="48">
        <f t="shared" si="11"/>
        <v>269.1065662002153</v>
      </c>
      <c r="D305" s="48"/>
      <c r="E305" s="14" t="s">
        <v>10</v>
      </c>
    </row>
    <row r="306" spans="1:5">
      <c r="A306" s="12" t="s">
        <v>494</v>
      </c>
      <c r="B306" s="48">
        <v>25</v>
      </c>
      <c r="C306" s="48">
        <f t="shared" si="11"/>
        <v>269.1065662002153</v>
      </c>
      <c r="D306" s="48"/>
      <c r="E306" s="14" t="s">
        <v>10</v>
      </c>
    </row>
    <row r="307" spans="1:5">
      <c r="A307" s="15" t="s">
        <v>495</v>
      </c>
      <c r="B307" s="30">
        <v>25</v>
      </c>
      <c r="C307" s="30">
        <f t="shared" si="11"/>
        <v>269.1065662002153</v>
      </c>
      <c r="D307" s="30"/>
      <c r="E307" s="81">
        <v>84950</v>
      </c>
    </row>
    <row r="308" spans="1:5">
      <c r="A308" s="15" t="s">
        <v>496</v>
      </c>
      <c r="B308" s="30">
        <v>25</v>
      </c>
      <c r="C308" s="30">
        <f t="shared" si="11"/>
        <v>269.1065662002153</v>
      </c>
      <c r="D308" s="30"/>
      <c r="E308" s="81">
        <v>84950</v>
      </c>
    </row>
    <row r="309" spans="1:5" ht="15.75" thickBot="1">
      <c r="A309" s="19" t="s">
        <v>497</v>
      </c>
      <c r="B309" s="66">
        <v>39</v>
      </c>
      <c r="C309" s="66">
        <f t="shared" si="11"/>
        <v>419.80624327233585</v>
      </c>
      <c r="D309" s="66"/>
      <c r="E309" s="85">
        <v>99950</v>
      </c>
    </row>
    <row r="310" spans="1:5">
      <c r="A310" s="67" t="s">
        <v>348</v>
      </c>
      <c r="B310" s="68">
        <f>SUM(B288:B309)</f>
        <v>578</v>
      </c>
      <c r="C310" s="68">
        <f t="shared" si="11"/>
        <v>6221.7438105489773</v>
      </c>
      <c r="D310" s="68"/>
    </row>
    <row r="311" spans="1:5">
      <c r="A311" s="37" t="s">
        <v>262</v>
      </c>
      <c r="B311" s="69">
        <f>SUM(B288:B309)</f>
        <v>578</v>
      </c>
      <c r="C311" s="69">
        <f t="shared" si="11"/>
        <v>6221.7438105489773</v>
      </c>
      <c r="D311" s="69"/>
    </row>
    <row r="312" spans="1:5">
      <c r="A312" s="37" t="s">
        <v>264</v>
      </c>
      <c r="B312" s="69">
        <v>783</v>
      </c>
      <c r="C312" s="69">
        <f t="shared" si="11"/>
        <v>8428.417653390743</v>
      </c>
      <c r="D312" s="69"/>
    </row>
    <row r="313" spans="1:5">
      <c r="A313" s="73"/>
      <c r="B313" s="74"/>
      <c r="C313" s="74"/>
      <c r="D313" s="74"/>
    </row>
    <row r="315" spans="1:5" ht="15.75" thickBot="1">
      <c r="A315" s="72" t="s">
        <v>498</v>
      </c>
      <c r="B315" s="72"/>
      <c r="C315" s="72"/>
      <c r="D315" s="72"/>
    </row>
    <row r="316" spans="1:5">
      <c r="A316" s="64" t="s">
        <v>3</v>
      </c>
      <c r="B316" s="65" t="s">
        <v>267</v>
      </c>
      <c r="C316" s="65" t="s">
        <v>268</v>
      </c>
      <c r="D316" s="65"/>
    </row>
    <row r="317" spans="1:5">
      <c r="A317" s="15" t="s">
        <v>499</v>
      </c>
      <c r="B317" s="30">
        <v>30</v>
      </c>
      <c r="C317" s="30">
        <f t="shared" ref="C317:C332" si="12">SUM(B317/0.0929)</f>
        <v>322.92787944025838</v>
      </c>
      <c r="D317" s="30"/>
      <c r="E317" s="81">
        <v>87950</v>
      </c>
    </row>
    <row r="318" spans="1:5">
      <c r="A318" s="12" t="s">
        <v>500</v>
      </c>
      <c r="B318" s="48">
        <v>42</v>
      </c>
      <c r="C318" s="48">
        <f t="shared" si="12"/>
        <v>452.09903121636171</v>
      </c>
      <c r="D318" s="48"/>
      <c r="E318" s="14" t="s">
        <v>10</v>
      </c>
    </row>
    <row r="319" spans="1:5">
      <c r="A319" s="12" t="s">
        <v>501</v>
      </c>
      <c r="B319" s="48">
        <v>42</v>
      </c>
      <c r="C319" s="48">
        <f t="shared" si="12"/>
        <v>452.09903121636171</v>
      </c>
      <c r="D319" s="48"/>
      <c r="E319" s="14" t="s">
        <v>10</v>
      </c>
    </row>
    <row r="320" spans="1:5">
      <c r="A320" s="15" t="s">
        <v>502</v>
      </c>
      <c r="B320" s="30">
        <v>30</v>
      </c>
      <c r="C320" s="30">
        <f t="shared" si="12"/>
        <v>322.92787944025838</v>
      </c>
      <c r="D320" s="30"/>
      <c r="E320" s="81">
        <v>87950</v>
      </c>
    </row>
    <row r="321" spans="1:5">
      <c r="A321" s="15" t="s">
        <v>503</v>
      </c>
      <c r="B321" s="30">
        <v>30</v>
      </c>
      <c r="C321" s="30">
        <f t="shared" si="12"/>
        <v>322.92787944025838</v>
      </c>
      <c r="D321" s="30"/>
      <c r="E321" s="81">
        <v>87950</v>
      </c>
    </row>
    <row r="322" spans="1:5">
      <c r="A322" s="12" t="s">
        <v>504</v>
      </c>
      <c r="B322" s="48">
        <v>40</v>
      </c>
      <c r="C322" s="48">
        <f t="shared" si="12"/>
        <v>430.57050592034449</v>
      </c>
      <c r="D322" s="48"/>
      <c r="E322" s="14" t="s">
        <v>10</v>
      </c>
    </row>
    <row r="323" spans="1:5">
      <c r="A323" s="12" t="s">
        <v>505</v>
      </c>
      <c r="B323" s="48">
        <v>40</v>
      </c>
      <c r="C323" s="48">
        <f t="shared" si="12"/>
        <v>430.57050592034449</v>
      </c>
      <c r="D323" s="48"/>
      <c r="E323" s="14" t="s">
        <v>10</v>
      </c>
    </row>
    <row r="324" spans="1:5">
      <c r="A324" s="12" t="s">
        <v>506</v>
      </c>
      <c r="B324" s="48">
        <v>40</v>
      </c>
      <c r="C324" s="48">
        <f t="shared" si="12"/>
        <v>430.57050592034449</v>
      </c>
      <c r="D324" s="48"/>
      <c r="E324" s="14" t="s">
        <v>10</v>
      </c>
    </row>
    <row r="325" spans="1:5">
      <c r="A325" s="12" t="s">
        <v>507</v>
      </c>
      <c r="B325" s="48">
        <v>40</v>
      </c>
      <c r="C325" s="48">
        <f t="shared" si="12"/>
        <v>430.57050592034449</v>
      </c>
      <c r="D325" s="48"/>
      <c r="E325" s="14" t="s">
        <v>10</v>
      </c>
    </row>
    <row r="326" spans="1:5">
      <c r="A326" s="12" t="s">
        <v>508</v>
      </c>
      <c r="B326" s="48">
        <v>40</v>
      </c>
      <c r="C326" s="48">
        <f t="shared" si="12"/>
        <v>430.57050592034449</v>
      </c>
      <c r="D326" s="48"/>
      <c r="E326" s="14" t="s">
        <v>10</v>
      </c>
    </row>
    <row r="327" spans="1:5">
      <c r="A327" s="12" t="s">
        <v>509</v>
      </c>
      <c r="B327" s="48">
        <v>40</v>
      </c>
      <c r="C327" s="48">
        <f t="shared" si="12"/>
        <v>430.57050592034449</v>
      </c>
      <c r="D327" s="48"/>
      <c r="E327" s="14" t="s">
        <v>10</v>
      </c>
    </row>
    <row r="328" spans="1:5">
      <c r="A328" s="12" t="s">
        <v>510</v>
      </c>
      <c r="B328" s="48">
        <v>40</v>
      </c>
      <c r="C328" s="48">
        <f t="shared" si="12"/>
        <v>430.57050592034449</v>
      </c>
      <c r="D328" s="48"/>
      <c r="E328" s="14" t="s">
        <v>10</v>
      </c>
    </row>
    <row r="329" spans="1:5" ht="15.75" thickBot="1">
      <c r="A329" s="15" t="s">
        <v>511</v>
      </c>
      <c r="B329" s="30">
        <v>30</v>
      </c>
      <c r="C329" s="30">
        <f t="shared" si="12"/>
        <v>322.92787944025838</v>
      </c>
      <c r="D329" s="30"/>
      <c r="E329" s="81">
        <v>87950</v>
      </c>
    </row>
    <row r="330" spans="1:5">
      <c r="A330" s="67" t="s">
        <v>366</v>
      </c>
      <c r="B330" s="68">
        <f>SUM(B317:B329)</f>
        <v>484</v>
      </c>
      <c r="C330" s="68">
        <f t="shared" si="12"/>
        <v>5209.9031216361682</v>
      </c>
      <c r="D330" s="68"/>
    </row>
    <row r="331" spans="1:5">
      <c r="A331" s="37" t="s">
        <v>262</v>
      </c>
      <c r="B331" s="69">
        <f>SUM(B317:B329)</f>
        <v>484</v>
      </c>
      <c r="C331" s="69">
        <f t="shared" si="12"/>
        <v>5209.9031216361682</v>
      </c>
      <c r="D331" s="69"/>
    </row>
    <row r="332" spans="1:5">
      <c r="A332" s="37" t="s">
        <v>264</v>
      </c>
      <c r="B332" s="69">
        <v>657</v>
      </c>
      <c r="C332" s="69">
        <f t="shared" si="12"/>
        <v>7072.1205597416583</v>
      </c>
      <c r="D332" s="69"/>
    </row>
    <row r="334" spans="1:5">
      <c r="A334" t="s">
        <v>377</v>
      </c>
    </row>
    <row r="337" spans="1:5" ht="15.75" thickBot="1">
      <c r="A337" s="72" t="s">
        <v>512</v>
      </c>
      <c r="B337" s="72"/>
      <c r="C337" s="72"/>
      <c r="D337" s="72"/>
    </row>
    <row r="338" spans="1:5">
      <c r="A338" s="64" t="s">
        <v>3</v>
      </c>
      <c r="B338" s="65" t="s">
        <v>267</v>
      </c>
      <c r="C338" s="65" t="s">
        <v>268</v>
      </c>
      <c r="D338" s="65"/>
    </row>
    <row r="339" spans="1:5">
      <c r="A339" s="15" t="s">
        <v>513</v>
      </c>
      <c r="B339" s="30">
        <v>30</v>
      </c>
      <c r="C339" s="30">
        <f t="shared" ref="C339:C354" si="13">SUM(B339/0.0929)</f>
        <v>322.92787944025838</v>
      </c>
      <c r="D339" s="30"/>
      <c r="E339" s="81">
        <v>87950</v>
      </c>
    </row>
    <row r="340" spans="1:5">
      <c r="A340" s="12" t="s">
        <v>514</v>
      </c>
      <c r="B340" s="48">
        <v>42</v>
      </c>
      <c r="C340" s="48">
        <f t="shared" si="13"/>
        <v>452.09903121636171</v>
      </c>
      <c r="D340" s="48"/>
      <c r="E340" s="14" t="s">
        <v>10</v>
      </c>
    </row>
    <row r="341" spans="1:5">
      <c r="A341" s="12" t="s">
        <v>515</v>
      </c>
      <c r="B341" s="48">
        <v>42</v>
      </c>
      <c r="C341" s="48">
        <f t="shared" si="13"/>
        <v>452.09903121636171</v>
      </c>
      <c r="D341" s="48"/>
      <c r="E341" s="14" t="s">
        <v>10</v>
      </c>
    </row>
    <row r="342" spans="1:5">
      <c r="A342" s="19" t="s">
        <v>516</v>
      </c>
      <c r="B342" s="66">
        <v>30</v>
      </c>
      <c r="C342" s="66">
        <f t="shared" si="13"/>
        <v>322.92787944025838</v>
      </c>
      <c r="D342" s="66"/>
      <c r="E342" s="84">
        <v>87950</v>
      </c>
    </row>
    <row r="343" spans="1:5">
      <c r="A343" s="19" t="s">
        <v>517</v>
      </c>
      <c r="B343" s="66">
        <v>30</v>
      </c>
      <c r="C343" s="66">
        <f t="shared" si="13"/>
        <v>322.92787944025838</v>
      </c>
      <c r="D343" s="66"/>
      <c r="E343" s="81">
        <v>87950</v>
      </c>
    </row>
    <row r="344" spans="1:5">
      <c r="A344" s="12" t="s">
        <v>518</v>
      </c>
      <c r="B344" s="48">
        <v>40</v>
      </c>
      <c r="C344" s="48">
        <f t="shared" si="13"/>
        <v>430.57050592034449</v>
      </c>
      <c r="D344" s="48"/>
      <c r="E344" s="14" t="s">
        <v>10</v>
      </c>
    </row>
    <row r="345" spans="1:5">
      <c r="A345" s="12" t="s">
        <v>519</v>
      </c>
      <c r="B345" s="48">
        <v>40</v>
      </c>
      <c r="C345" s="48">
        <f t="shared" si="13"/>
        <v>430.57050592034449</v>
      </c>
      <c r="D345" s="48"/>
      <c r="E345" s="14" t="s">
        <v>10</v>
      </c>
    </row>
    <row r="346" spans="1:5">
      <c r="A346" s="12" t="s">
        <v>520</v>
      </c>
      <c r="B346" s="48">
        <v>40</v>
      </c>
      <c r="C346" s="48">
        <f t="shared" si="13"/>
        <v>430.57050592034449</v>
      </c>
      <c r="D346" s="48"/>
      <c r="E346" s="14" t="s">
        <v>10</v>
      </c>
    </row>
    <row r="347" spans="1:5">
      <c r="A347" s="12" t="s">
        <v>521</v>
      </c>
      <c r="B347" s="48">
        <v>40</v>
      </c>
      <c r="C347" s="48">
        <f t="shared" si="13"/>
        <v>430.57050592034449</v>
      </c>
      <c r="D347" s="48"/>
      <c r="E347" s="14" t="s">
        <v>10</v>
      </c>
    </row>
    <row r="348" spans="1:5">
      <c r="A348" s="12" t="s">
        <v>522</v>
      </c>
      <c r="B348" s="48">
        <v>40</v>
      </c>
      <c r="C348" s="48">
        <f t="shared" si="13"/>
        <v>430.57050592034449</v>
      </c>
      <c r="D348" s="48"/>
      <c r="E348" s="14" t="s">
        <v>10</v>
      </c>
    </row>
    <row r="349" spans="1:5">
      <c r="A349" s="12" t="s">
        <v>523</v>
      </c>
      <c r="B349" s="48">
        <v>40</v>
      </c>
      <c r="C349" s="48">
        <f t="shared" si="13"/>
        <v>430.57050592034449</v>
      </c>
      <c r="D349" s="48"/>
      <c r="E349" s="14" t="s">
        <v>10</v>
      </c>
    </row>
    <row r="350" spans="1:5">
      <c r="A350" s="12" t="s">
        <v>524</v>
      </c>
      <c r="B350" s="48">
        <v>40</v>
      </c>
      <c r="C350" s="48">
        <f t="shared" si="13"/>
        <v>430.57050592034449</v>
      </c>
      <c r="D350" s="48"/>
      <c r="E350" s="14" t="s">
        <v>10</v>
      </c>
    </row>
    <row r="351" spans="1:5" ht="15.75" thickBot="1">
      <c r="A351" s="12" t="s">
        <v>525</v>
      </c>
      <c r="B351" s="48">
        <v>30</v>
      </c>
      <c r="C351" s="48">
        <f t="shared" si="13"/>
        <v>322.92787944025838</v>
      </c>
      <c r="D351" s="48"/>
      <c r="E351" s="14" t="s">
        <v>10</v>
      </c>
    </row>
    <row r="352" spans="1:5">
      <c r="A352" s="67" t="s">
        <v>376</v>
      </c>
      <c r="B352" s="68">
        <f>SUM(B339:B351)</f>
        <v>484</v>
      </c>
      <c r="C352" s="68">
        <f t="shared" si="13"/>
        <v>5209.9031216361682</v>
      </c>
      <c r="D352" s="68"/>
    </row>
    <row r="353" spans="1:4">
      <c r="A353" s="37" t="s">
        <v>262</v>
      </c>
      <c r="B353" s="69">
        <f>SUM(B339:B351)</f>
        <v>484</v>
      </c>
      <c r="C353" s="69">
        <f t="shared" si="13"/>
        <v>5209.9031216361682</v>
      </c>
      <c r="D353" s="69"/>
    </row>
    <row r="354" spans="1:4">
      <c r="A354" s="37" t="s">
        <v>264</v>
      </c>
      <c r="B354" s="69">
        <v>657</v>
      </c>
      <c r="C354" s="69">
        <f t="shared" si="13"/>
        <v>7072.1205597416583</v>
      </c>
      <c r="D354" s="69"/>
    </row>
    <row r="356" spans="1:4">
      <c r="A356" s="7" t="s">
        <v>529</v>
      </c>
      <c r="B356" s="43"/>
      <c r="C356" s="43"/>
      <c r="D356" s="43"/>
    </row>
    <row r="357" spans="1:4" ht="15.75" thickBot="1">
      <c r="A357" s="72" t="s">
        <v>530</v>
      </c>
      <c r="B357" s="72"/>
      <c r="C357" s="72"/>
      <c r="D357" s="72"/>
    </row>
    <row r="358" spans="1:4">
      <c r="A358" s="64" t="s">
        <v>3</v>
      </c>
      <c r="B358" s="65" t="s">
        <v>267</v>
      </c>
      <c r="C358" s="65" t="s">
        <v>268</v>
      </c>
      <c r="D358" s="91" t="s">
        <v>6</v>
      </c>
    </row>
    <row r="359" spans="1:4">
      <c r="A359" s="15" t="s">
        <v>531</v>
      </c>
      <c r="B359" s="30">
        <v>7</v>
      </c>
      <c r="C359" s="30">
        <f t="shared" ref="C359:C367" si="14">SUM(B359/0.0929)</f>
        <v>75.34983853606029</v>
      </c>
      <c r="D359" s="17" t="s">
        <v>10</v>
      </c>
    </row>
    <row r="360" spans="1:4">
      <c r="A360" s="15" t="s">
        <v>532</v>
      </c>
      <c r="B360" s="30">
        <v>4</v>
      </c>
      <c r="C360" s="30">
        <f t="shared" si="14"/>
        <v>43.05705059203445</v>
      </c>
      <c r="D360" s="17" t="s">
        <v>10</v>
      </c>
    </row>
    <row r="361" spans="1:4">
      <c r="A361" s="15" t="s">
        <v>533</v>
      </c>
      <c r="B361" s="30">
        <v>11</v>
      </c>
      <c r="C361" s="30">
        <f t="shared" si="14"/>
        <v>118.40688912809473</v>
      </c>
      <c r="D361" s="17" t="s">
        <v>10</v>
      </c>
    </row>
    <row r="362" spans="1:4">
      <c r="A362" s="15" t="s">
        <v>534</v>
      </c>
      <c r="B362" s="30">
        <v>5</v>
      </c>
      <c r="C362" s="30">
        <f t="shared" si="14"/>
        <v>53.821313240043061</v>
      </c>
      <c r="D362" s="17" t="s">
        <v>10</v>
      </c>
    </row>
    <row r="363" spans="1:4" ht="15.75" thickBot="1">
      <c r="A363" s="15" t="s">
        <v>535</v>
      </c>
      <c r="B363" s="30">
        <v>30</v>
      </c>
      <c r="C363" s="30">
        <f t="shared" si="14"/>
        <v>322.92787944025838</v>
      </c>
      <c r="D363" s="17"/>
    </row>
    <row r="364" spans="1:4">
      <c r="A364" s="67" t="s">
        <v>261</v>
      </c>
      <c r="B364" s="68">
        <f>SUM(B359:B363)</f>
        <v>57</v>
      </c>
      <c r="C364" s="68">
        <f t="shared" si="14"/>
        <v>613.56297093649084</v>
      </c>
      <c r="D364" s="92" t="s">
        <v>10</v>
      </c>
    </row>
    <row r="365" spans="1:4">
      <c r="A365" s="37" t="s">
        <v>262</v>
      </c>
      <c r="B365" s="69">
        <v>0</v>
      </c>
      <c r="C365" s="69">
        <f t="shared" si="14"/>
        <v>0</v>
      </c>
      <c r="D365" s="52"/>
    </row>
    <row r="366" spans="1:4">
      <c r="A366" s="37" t="s">
        <v>263</v>
      </c>
      <c r="B366" s="69">
        <v>0</v>
      </c>
      <c r="C366" s="69">
        <f t="shared" si="14"/>
        <v>0</v>
      </c>
      <c r="D366" s="52"/>
    </row>
    <row r="367" spans="1:4">
      <c r="A367" s="37" t="s">
        <v>264</v>
      </c>
      <c r="B367" s="69">
        <v>470</v>
      </c>
      <c r="C367" s="69">
        <f t="shared" si="14"/>
        <v>5059.2034445640475</v>
      </c>
      <c r="D367" s="93"/>
    </row>
    <row r="368" spans="1:4">
      <c r="A368" s="94"/>
      <c r="B368" s="95"/>
      <c r="C368" s="95"/>
      <c r="D368" s="96"/>
    </row>
    <row r="369" spans="1:5">
      <c r="A369" s="70"/>
      <c r="B369" s="71"/>
      <c r="C369" s="71"/>
      <c r="D369" s="86"/>
    </row>
    <row r="370" spans="1:5" ht="15.75" thickBot="1">
      <c r="A370" s="97" t="s">
        <v>536</v>
      </c>
      <c r="B370" s="97" t="s">
        <v>537</v>
      </c>
      <c r="C370" s="72"/>
      <c r="D370" s="72"/>
    </row>
    <row r="371" spans="1:5">
      <c r="A371" s="64" t="s">
        <v>3</v>
      </c>
      <c r="B371" s="65" t="s">
        <v>267</v>
      </c>
      <c r="C371" s="65" t="s">
        <v>268</v>
      </c>
      <c r="D371" s="91" t="s">
        <v>6</v>
      </c>
      <c r="E371" t="s">
        <v>8</v>
      </c>
    </row>
    <row r="372" spans="1:5">
      <c r="A372" s="12" t="s">
        <v>538</v>
      </c>
      <c r="B372" s="48">
        <v>47</v>
      </c>
      <c r="C372" s="48">
        <f t="shared" ref="C372:C379" si="15">SUM(B372/0.0929)</f>
        <v>505.92034445640473</v>
      </c>
      <c r="D372" s="14">
        <v>1</v>
      </c>
      <c r="E372" s="98">
        <v>119950</v>
      </c>
    </row>
    <row r="373" spans="1:5">
      <c r="A373" s="99" t="s">
        <v>539</v>
      </c>
      <c r="B373" s="48">
        <v>35</v>
      </c>
      <c r="C373" s="48">
        <f t="shared" si="15"/>
        <v>376.74919268030141</v>
      </c>
      <c r="D373" s="14">
        <v>1</v>
      </c>
      <c r="E373" s="98">
        <v>104950</v>
      </c>
    </row>
    <row r="374" spans="1:5">
      <c r="A374" s="12" t="s">
        <v>540</v>
      </c>
      <c r="B374" s="48">
        <v>24</v>
      </c>
      <c r="C374" s="48">
        <f t="shared" si="15"/>
        <v>258.34230355220666</v>
      </c>
      <c r="D374" s="14">
        <v>1</v>
      </c>
      <c r="E374" s="98">
        <v>84950</v>
      </c>
    </row>
    <row r="375" spans="1:5">
      <c r="A375" s="12" t="s">
        <v>541</v>
      </c>
      <c r="B375" s="48">
        <v>24</v>
      </c>
      <c r="C375" s="48">
        <f t="shared" si="15"/>
        <v>258.34230355220666</v>
      </c>
      <c r="D375" s="14">
        <v>1</v>
      </c>
      <c r="E375" s="98">
        <v>84950</v>
      </c>
    </row>
    <row r="376" spans="1:5">
      <c r="A376" s="12" t="s">
        <v>542</v>
      </c>
      <c r="B376" s="48">
        <v>25</v>
      </c>
      <c r="C376" s="48">
        <f t="shared" si="15"/>
        <v>269.1065662002153</v>
      </c>
      <c r="D376" s="14">
        <v>1</v>
      </c>
      <c r="E376" s="98">
        <v>84950</v>
      </c>
    </row>
    <row r="377" spans="1:5">
      <c r="A377" s="12" t="s">
        <v>543</v>
      </c>
      <c r="B377" s="48">
        <v>26</v>
      </c>
      <c r="C377" s="48">
        <f t="shared" si="15"/>
        <v>279.87082884822388</v>
      </c>
      <c r="D377" s="14">
        <v>1</v>
      </c>
      <c r="E377" s="98">
        <v>84950</v>
      </c>
    </row>
    <row r="378" spans="1:5">
      <c r="A378" s="12" t="s">
        <v>544</v>
      </c>
      <c r="B378" s="48">
        <v>26</v>
      </c>
      <c r="C378" s="48">
        <f t="shared" si="15"/>
        <v>279.87082884822388</v>
      </c>
      <c r="D378" s="14">
        <v>1</v>
      </c>
      <c r="E378" s="98">
        <v>84950</v>
      </c>
    </row>
    <row r="379" spans="1:5" ht="15.75" thickBot="1">
      <c r="A379" s="12" t="s">
        <v>545</v>
      </c>
      <c r="B379" s="48">
        <v>25</v>
      </c>
      <c r="C379" s="48">
        <f t="shared" si="15"/>
        <v>269.1065662002153</v>
      </c>
      <c r="D379" s="14">
        <v>1</v>
      </c>
      <c r="E379" s="98">
        <v>84950</v>
      </c>
    </row>
    <row r="380" spans="1:5">
      <c r="A380" s="67" t="s">
        <v>294</v>
      </c>
      <c r="B380" s="68">
        <f>SUM(B372:B379)</f>
        <v>232</v>
      </c>
      <c r="C380" s="68">
        <f>SUM(B380/0.0929)</f>
        <v>2497.3089343379979</v>
      </c>
      <c r="D380" s="92">
        <f>SUM(D372:D379)</f>
        <v>8</v>
      </c>
      <c r="E380" s="100"/>
    </row>
    <row r="381" spans="1:5">
      <c r="A381" s="37" t="s">
        <v>262</v>
      </c>
      <c r="B381" s="69">
        <f>SUM(B372:B379)</f>
        <v>232</v>
      </c>
      <c r="C381" s="69">
        <f>SUM(B381/0.0929)</f>
        <v>2497.3089343379979</v>
      </c>
      <c r="D381" s="52"/>
      <c r="E381" s="100"/>
    </row>
    <row r="382" spans="1:5">
      <c r="A382" s="37" t="s">
        <v>264</v>
      </c>
      <c r="B382" s="69">
        <v>311</v>
      </c>
      <c r="C382" s="69">
        <f>SUM(B382/0.0929)</f>
        <v>3347.6856835306785</v>
      </c>
      <c r="D382" s="69"/>
      <c r="E382" s="100"/>
    </row>
    <row r="383" spans="1:5">
      <c r="A383" s="73"/>
      <c r="B383" s="74"/>
      <c r="C383" s="74"/>
      <c r="D383" s="74"/>
      <c r="E383" s="100"/>
    </row>
    <row r="384" spans="1:5">
      <c r="E384" s="100"/>
    </row>
    <row r="385" spans="1:5" ht="15.75" thickBot="1">
      <c r="A385" s="72" t="s">
        <v>546</v>
      </c>
      <c r="B385" s="72"/>
      <c r="C385" s="72"/>
      <c r="D385" s="72"/>
      <c r="E385" s="100"/>
    </row>
    <row r="386" spans="1:5">
      <c r="A386" s="101" t="s">
        <v>3</v>
      </c>
      <c r="B386" s="102" t="s">
        <v>267</v>
      </c>
      <c r="C386" s="102" t="s">
        <v>268</v>
      </c>
      <c r="D386" s="103" t="s">
        <v>6</v>
      </c>
      <c r="E386" s="104"/>
    </row>
    <row r="387" spans="1:5">
      <c r="A387" s="12" t="s">
        <v>547</v>
      </c>
      <c r="B387" s="48">
        <v>35</v>
      </c>
      <c r="C387" s="48">
        <f t="shared" ref="C387:C393" si="16">SUM(B387/0.0929)</f>
        <v>376.74919268030141</v>
      </c>
      <c r="D387" s="14">
        <v>1</v>
      </c>
      <c r="E387" s="98">
        <v>104950</v>
      </c>
    </row>
    <row r="388" spans="1:5">
      <c r="A388" s="12" t="s">
        <v>548</v>
      </c>
      <c r="B388" s="48">
        <v>24</v>
      </c>
      <c r="C388" s="48">
        <f t="shared" si="16"/>
        <v>258.34230355220666</v>
      </c>
      <c r="D388" s="14">
        <v>1</v>
      </c>
      <c r="E388" s="98">
        <v>84950</v>
      </c>
    </row>
    <row r="389" spans="1:5">
      <c r="A389" s="19" t="s">
        <v>549</v>
      </c>
      <c r="B389" s="66">
        <v>24</v>
      </c>
      <c r="C389" s="66">
        <f t="shared" si="16"/>
        <v>258.34230355220666</v>
      </c>
      <c r="D389" s="21">
        <v>1</v>
      </c>
      <c r="E389" s="104">
        <v>84950</v>
      </c>
    </row>
    <row r="390" spans="1:5">
      <c r="A390" s="12" t="s">
        <v>550</v>
      </c>
      <c r="B390" s="48">
        <v>25</v>
      </c>
      <c r="C390" s="48">
        <f t="shared" si="16"/>
        <v>269.1065662002153</v>
      </c>
      <c r="D390" s="14">
        <v>1</v>
      </c>
      <c r="E390" s="98">
        <v>84950</v>
      </c>
    </row>
    <row r="391" spans="1:5">
      <c r="A391" s="12" t="s">
        <v>551</v>
      </c>
      <c r="B391" s="48">
        <v>26</v>
      </c>
      <c r="C391" s="48">
        <f t="shared" si="16"/>
        <v>279.87082884822388</v>
      </c>
      <c r="D391" s="14">
        <v>1</v>
      </c>
      <c r="E391" s="98">
        <v>84950</v>
      </c>
    </row>
    <row r="392" spans="1:5">
      <c r="A392" s="12" t="s">
        <v>552</v>
      </c>
      <c r="B392" s="48">
        <v>26</v>
      </c>
      <c r="C392" s="48">
        <f t="shared" si="16"/>
        <v>279.87082884822388</v>
      </c>
      <c r="D392" s="14">
        <v>1</v>
      </c>
      <c r="E392" s="98">
        <v>84950</v>
      </c>
    </row>
    <row r="393" spans="1:5" ht="15.75" thickBot="1">
      <c r="A393" s="12" t="s">
        <v>553</v>
      </c>
      <c r="B393" s="48">
        <v>25</v>
      </c>
      <c r="C393" s="48">
        <f t="shared" si="16"/>
        <v>269.1065662002153</v>
      </c>
      <c r="D393" s="14">
        <v>1</v>
      </c>
      <c r="E393" s="98">
        <v>84950</v>
      </c>
    </row>
    <row r="394" spans="1:5">
      <c r="A394" s="67" t="s">
        <v>312</v>
      </c>
      <c r="B394" s="68">
        <f>SUM(B387:B393)</f>
        <v>185</v>
      </c>
      <c r="C394" s="68">
        <f>SUM(B394/0.0929)</f>
        <v>1991.3885898815931</v>
      </c>
      <c r="D394" s="92">
        <f>SUM(D387:D393)</f>
        <v>7</v>
      </c>
      <c r="E394" s="100"/>
    </row>
    <row r="395" spans="1:5">
      <c r="A395" s="37" t="s">
        <v>262</v>
      </c>
      <c r="B395" s="69">
        <f>SUM(B387:B393)</f>
        <v>185</v>
      </c>
      <c r="C395" s="69">
        <f>SUM(B395/0.0929)</f>
        <v>1991.3885898815931</v>
      </c>
      <c r="D395" s="52"/>
    </row>
  </sheetData>
  <autoFilter ref="E1:E3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Phase I</vt:lpstr>
      <vt:lpstr>Phase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Logan</dc:creator>
  <cp:lastModifiedBy>adm1n</cp:lastModifiedBy>
  <dcterms:created xsi:type="dcterms:W3CDTF">2016-06-16T15:13:59Z</dcterms:created>
  <dcterms:modified xsi:type="dcterms:W3CDTF">2016-07-14T11:01:55Z</dcterms:modified>
</cp:coreProperties>
</file>